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PATRICE\GOLF\SCORES GOLF\Data Golf\"/>
    </mc:Choice>
  </mc:AlternateContent>
  <xr:revisionPtr revIDLastSave="0" documentId="13_ncr:1_{D5A2AFFC-F8A2-4D1E-8C7D-47AC66CC8E79}" xr6:coauthVersionLast="40" xr6:coauthVersionMax="40" xr10:uidLastSave="{00000000-0000-0000-0000-000000000000}"/>
  <bookViews>
    <workbookView xWindow="0" yWindow="0" windowWidth="28800" windowHeight="12165" xr2:uid="{54DF74A9-DAF7-4381-8FB8-876B5C597EDD}"/>
  </bookViews>
  <sheets>
    <sheet name="Feuil1" sheetId="1" r:id="rId1"/>
  </sheets>
  <externalReferences>
    <externalReference r:id="rId2"/>
  </externalReferenc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66" i="1" l="1"/>
  <c r="M166" i="1"/>
  <c r="L166" i="1"/>
  <c r="K166" i="1"/>
  <c r="J166" i="1"/>
  <c r="I166" i="1"/>
  <c r="H166" i="1"/>
  <c r="G166" i="1"/>
  <c r="F166" i="1"/>
  <c r="E166" i="1"/>
  <c r="D166" i="1"/>
  <c r="C166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N137" i="1"/>
  <c r="M137" i="1"/>
  <c r="L137" i="1"/>
  <c r="K137" i="1"/>
  <c r="J137" i="1"/>
  <c r="I137" i="1"/>
  <c r="H137" i="1"/>
  <c r="G137" i="1"/>
  <c r="F137" i="1"/>
  <c r="E137" i="1"/>
  <c r="D137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N135" i="1"/>
  <c r="M135" i="1"/>
  <c r="L135" i="1"/>
  <c r="K135" i="1"/>
  <c r="I135" i="1"/>
  <c r="H135" i="1"/>
  <c r="G135" i="1"/>
  <c r="F135" i="1"/>
  <c r="E135" i="1"/>
  <c r="D135" i="1"/>
  <c r="C135" i="1"/>
  <c r="N134" i="1"/>
  <c r="O134" i="1" s="1"/>
  <c r="M134" i="1"/>
  <c r="L134" i="1"/>
  <c r="K134" i="1"/>
  <c r="J134" i="1"/>
  <c r="I134" i="1"/>
  <c r="H134" i="1"/>
  <c r="G134" i="1"/>
  <c r="F134" i="1"/>
  <c r="E134" i="1"/>
  <c r="D134" i="1"/>
  <c r="C134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N132" i="1"/>
  <c r="M132" i="1"/>
  <c r="O132" i="1" s="1"/>
  <c r="L132" i="1"/>
  <c r="K132" i="1"/>
  <c r="J132" i="1"/>
  <c r="I132" i="1"/>
  <c r="H132" i="1"/>
  <c r="G132" i="1"/>
  <c r="F132" i="1"/>
  <c r="E132" i="1"/>
  <c r="D132" i="1"/>
  <c r="C132" i="1"/>
  <c r="N131" i="1"/>
  <c r="M131" i="1"/>
  <c r="O131" i="1" s="1"/>
  <c r="L131" i="1"/>
  <c r="K131" i="1"/>
  <c r="J131" i="1"/>
  <c r="I131" i="1"/>
  <c r="H131" i="1"/>
  <c r="G131" i="1"/>
  <c r="F131" i="1"/>
  <c r="E131" i="1"/>
  <c r="D131" i="1"/>
  <c r="C131" i="1"/>
  <c r="N130" i="1"/>
  <c r="M130" i="1"/>
  <c r="L130" i="1"/>
  <c r="K130" i="1"/>
  <c r="O130" i="1" s="1"/>
  <c r="J130" i="1"/>
  <c r="I130" i="1"/>
  <c r="H130" i="1"/>
  <c r="G130" i="1"/>
  <c r="F130" i="1"/>
  <c r="E130" i="1"/>
  <c r="D130" i="1"/>
  <c r="C130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N128" i="1"/>
  <c r="M128" i="1"/>
  <c r="O128" i="1" s="1"/>
  <c r="L128" i="1"/>
  <c r="K128" i="1"/>
  <c r="J128" i="1"/>
  <c r="I128" i="1"/>
  <c r="H128" i="1"/>
  <c r="G128" i="1"/>
  <c r="F128" i="1"/>
  <c r="E128" i="1"/>
  <c r="D128" i="1"/>
  <c r="C128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N126" i="1"/>
  <c r="M126" i="1"/>
  <c r="L126" i="1"/>
  <c r="K126" i="1"/>
  <c r="J126" i="1"/>
  <c r="I126" i="1"/>
  <c r="H126" i="1"/>
  <c r="G126" i="1"/>
  <c r="O126" i="1" s="1"/>
  <c r="F126" i="1"/>
  <c r="E126" i="1"/>
  <c r="D126" i="1"/>
  <c r="C126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N124" i="1"/>
  <c r="O124" i="1" s="1"/>
  <c r="M124" i="1"/>
  <c r="L124" i="1"/>
  <c r="K124" i="1"/>
  <c r="J124" i="1"/>
  <c r="I124" i="1"/>
  <c r="H124" i="1"/>
  <c r="G124" i="1"/>
  <c r="F124" i="1"/>
  <c r="E124" i="1"/>
  <c r="D124" i="1"/>
  <c r="C124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N122" i="1"/>
  <c r="M122" i="1"/>
  <c r="L122" i="1"/>
  <c r="O122" i="1" s="1"/>
  <c r="K122" i="1"/>
  <c r="J122" i="1"/>
  <c r="I122" i="1"/>
  <c r="H122" i="1"/>
  <c r="G122" i="1"/>
  <c r="F122" i="1"/>
  <c r="E122" i="1"/>
  <c r="D122" i="1"/>
  <c r="C122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N120" i="1"/>
  <c r="M120" i="1"/>
  <c r="O120" i="1" s="1"/>
  <c r="L120" i="1"/>
  <c r="K120" i="1"/>
  <c r="J120" i="1"/>
  <c r="I120" i="1"/>
  <c r="H120" i="1"/>
  <c r="G120" i="1"/>
  <c r="F120" i="1"/>
  <c r="E120" i="1"/>
  <c r="D120" i="1"/>
  <c r="C120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N118" i="1"/>
  <c r="O118" i="1" s="1"/>
  <c r="M118" i="1"/>
  <c r="L118" i="1"/>
  <c r="K118" i="1"/>
  <c r="J118" i="1"/>
  <c r="I118" i="1"/>
  <c r="H118" i="1"/>
  <c r="G118" i="1"/>
  <c r="O117" i="1"/>
  <c r="N117" i="1"/>
  <c r="M117" i="1"/>
  <c r="L117" i="1"/>
  <c r="K117" i="1"/>
  <c r="J117" i="1"/>
  <c r="I117" i="1"/>
  <c r="H117" i="1"/>
  <c r="G117" i="1"/>
  <c r="D117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K115" i="1"/>
  <c r="K167" i="1" s="1"/>
  <c r="C115" i="1"/>
  <c r="C167" i="1" s="1"/>
  <c r="N109" i="1"/>
  <c r="M109" i="1"/>
  <c r="L109" i="1"/>
  <c r="K109" i="1"/>
  <c r="J109" i="1"/>
  <c r="I109" i="1"/>
  <c r="H109" i="1"/>
  <c r="G109" i="1"/>
  <c r="F109" i="1"/>
  <c r="E109" i="1"/>
  <c r="D109" i="1"/>
  <c r="Q109" i="1" s="1"/>
  <c r="C109" i="1"/>
  <c r="O109" i="1" s="1"/>
  <c r="N108" i="1"/>
  <c r="M108" i="1"/>
  <c r="L108" i="1"/>
  <c r="K108" i="1"/>
  <c r="J108" i="1"/>
  <c r="I108" i="1"/>
  <c r="Q108" i="1" s="1"/>
  <c r="H108" i="1"/>
  <c r="G108" i="1"/>
  <c r="O108" i="1" s="1"/>
  <c r="F108" i="1"/>
  <c r="E108" i="1"/>
  <c r="D108" i="1"/>
  <c r="C108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Q107" i="1" s="1"/>
  <c r="N106" i="1"/>
  <c r="M106" i="1"/>
  <c r="L106" i="1"/>
  <c r="K106" i="1"/>
  <c r="J106" i="1"/>
  <c r="I106" i="1"/>
  <c r="H106" i="1"/>
  <c r="G106" i="1"/>
  <c r="O106" i="1" s="1"/>
  <c r="F106" i="1"/>
  <c r="E106" i="1"/>
  <c r="D106" i="1"/>
  <c r="C106" i="1"/>
  <c r="Q106" i="1" s="1"/>
  <c r="N105" i="1"/>
  <c r="M105" i="1"/>
  <c r="L105" i="1"/>
  <c r="K105" i="1"/>
  <c r="J105" i="1"/>
  <c r="I105" i="1"/>
  <c r="H105" i="1"/>
  <c r="G105" i="1"/>
  <c r="F105" i="1"/>
  <c r="E105" i="1"/>
  <c r="D105" i="1"/>
  <c r="Q105" i="1" s="1"/>
  <c r="C105" i="1"/>
  <c r="O105" i="1" s="1"/>
  <c r="P105" i="1" s="1"/>
  <c r="N104" i="1"/>
  <c r="M104" i="1"/>
  <c r="L104" i="1"/>
  <c r="K104" i="1"/>
  <c r="J104" i="1"/>
  <c r="I104" i="1"/>
  <c r="H104" i="1"/>
  <c r="G104" i="1"/>
  <c r="F104" i="1"/>
  <c r="E104" i="1"/>
  <c r="D104" i="1"/>
  <c r="C104" i="1"/>
  <c r="Q104" i="1" s="1"/>
  <c r="N103" i="1"/>
  <c r="M103" i="1"/>
  <c r="L103" i="1"/>
  <c r="K103" i="1"/>
  <c r="J103" i="1"/>
  <c r="I103" i="1"/>
  <c r="H103" i="1"/>
  <c r="G103" i="1"/>
  <c r="F103" i="1"/>
  <c r="E103" i="1"/>
  <c r="D103" i="1"/>
  <c r="C103" i="1"/>
  <c r="Q103" i="1" s="1"/>
  <c r="N102" i="1"/>
  <c r="M102" i="1"/>
  <c r="L102" i="1"/>
  <c r="K102" i="1"/>
  <c r="J102" i="1"/>
  <c r="I102" i="1"/>
  <c r="H102" i="1"/>
  <c r="G102" i="1"/>
  <c r="F102" i="1"/>
  <c r="E102" i="1"/>
  <c r="D102" i="1"/>
  <c r="C102" i="1"/>
  <c r="Q102" i="1" s="1"/>
  <c r="N101" i="1"/>
  <c r="M101" i="1"/>
  <c r="L101" i="1"/>
  <c r="K101" i="1"/>
  <c r="J101" i="1"/>
  <c r="I101" i="1"/>
  <c r="H101" i="1"/>
  <c r="G101" i="1"/>
  <c r="F101" i="1"/>
  <c r="E101" i="1"/>
  <c r="D101" i="1"/>
  <c r="Q101" i="1" s="1"/>
  <c r="C101" i="1"/>
  <c r="O101" i="1" s="1"/>
  <c r="P101" i="1" s="1"/>
  <c r="Q100" i="1"/>
  <c r="N100" i="1"/>
  <c r="M100" i="1"/>
  <c r="L100" i="1"/>
  <c r="K100" i="1"/>
  <c r="J100" i="1"/>
  <c r="I100" i="1"/>
  <c r="H100" i="1"/>
  <c r="G100" i="1"/>
  <c r="O100" i="1" s="1"/>
  <c r="P100" i="1" s="1"/>
  <c r="F100" i="1"/>
  <c r="E100" i="1"/>
  <c r="D100" i="1"/>
  <c r="C100" i="1"/>
  <c r="N99" i="1"/>
  <c r="M99" i="1"/>
  <c r="L99" i="1"/>
  <c r="K99" i="1"/>
  <c r="J99" i="1"/>
  <c r="I99" i="1"/>
  <c r="H99" i="1"/>
  <c r="G99" i="1"/>
  <c r="F99" i="1"/>
  <c r="E99" i="1"/>
  <c r="D99" i="1"/>
  <c r="C99" i="1"/>
  <c r="Q99" i="1" s="1"/>
  <c r="N98" i="1"/>
  <c r="M98" i="1"/>
  <c r="L98" i="1"/>
  <c r="K98" i="1"/>
  <c r="J98" i="1"/>
  <c r="I98" i="1"/>
  <c r="H98" i="1"/>
  <c r="G98" i="1"/>
  <c r="O98" i="1" s="1"/>
  <c r="F98" i="1"/>
  <c r="E98" i="1"/>
  <c r="D98" i="1"/>
  <c r="C98" i="1"/>
  <c r="Q98" i="1" s="1"/>
  <c r="N97" i="1"/>
  <c r="M97" i="1"/>
  <c r="L97" i="1"/>
  <c r="K97" i="1"/>
  <c r="J97" i="1"/>
  <c r="I97" i="1"/>
  <c r="H97" i="1"/>
  <c r="G97" i="1"/>
  <c r="F97" i="1"/>
  <c r="E97" i="1"/>
  <c r="D97" i="1"/>
  <c r="C97" i="1"/>
  <c r="N96" i="1"/>
  <c r="M96" i="1"/>
  <c r="L96" i="1"/>
  <c r="K96" i="1"/>
  <c r="J96" i="1"/>
  <c r="I96" i="1"/>
  <c r="H96" i="1"/>
  <c r="G96" i="1"/>
  <c r="F96" i="1"/>
  <c r="E96" i="1"/>
  <c r="D96" i="1"/>
  <c r="C96" i="1"/>
  <c r="Q96" i="1" s="1"/>
  <c r="N95" i="1"/>
  <c r="M95" i="1"/>
  <c r="L95" i="1"/>
  <c r="K95" i="1"/>
  <c r="J95" i="1"/>
  <c r="I95" i="1"/>
  <c r="H95" i="1"/>
  <c r="G95" i="1"/>
  <c r="F95" i="1"/>
  <c r="E95" i="1"/>
  <c r="D95" i="1"/>
  <c r="C95" i="1"/>
  <c r="N94" i="1"/>
  <c r="M94" i="1"/>
  <c r="L94" i="1"/>
  <c r="K94" i="1"/>
  <c r="J94" i="1"/>
  <c r="I94" i="1"/>
  <c r="H94" i="1"/>
  <c r="G94" i="1"/>
  <c r="F94" i="1"/>
  <c r="E94" i="1"/>
  <c r="D94" i="1"/>
  <c r="C94" i="1"/>
  <c r="N93" i="1"/>
  <c r="M93" i="1"/>
  <c r="L93" i="1"/>
  <c r="K93" i="1"/>
  <c r="J93" i="1"/>
  <c r="I93" i="1"/>
  <c r="H93" i="1"/>
  <c r="G93" i="1"/>
  <c r="F93" i="1"/>
  <c r="E93" i="1"/>
  <c r="D93" i="1"/>
  <c r="Q93" i="1" s="1"/>
  <c r="C93" i="1"/>
  <c r="N92" i="1"/>
  <c r="M92" i="1"/>
  <c r="L92" i="1"/>
  <c r="K92" i="1"/>
  <c r="J92" i="1"/>
  <c r="I92" i="1"/>
  <c r="Q92" i="1" s="1"/>
  <c r="H92" i="1"/>
  <c r="G92" i="1"/>
  <c r="F92" i="1"/>
  <c r="E92" i="1"/>
  <c r="D92" i="1"/>
  <c r="C92" i="1"/>
  <c r="N91" i="1"/>
  <c r="M91" i="1"/>
  <c r="L91" i="1"/>
  <c r="K91" i="1"/>
  <c r="J91" i="1"/>
  <c r="I91" i="1"/>
  <c r="H91" i="1"/>
  <c r="G91" i="1"/>
  <c r="F91" i="1"/>
  <c r="E91" i="1"/>
  <c r="D91" i="1"/>
  <c r="C91" i="1"/>
  <c r="N90" i="1"/>
  <c r="M90" i="1"/>
  <c r="L90" i="1"/>
  <c r="K90" i="1"/>
  <c r="J90" i="1"/>
  <c r="I90" i="1"/>
  <c r="H90" i="1"/>
  <c r="G90" i="1"/>
  <c r="O90" i="1" s="1"/>
  <c r="F90" i="1"/>
  <c r="E90" i="1"/>
  <c r="D90" i="1"/>
  <c r="C90" i="1"/>
  <c r="N89" i="1"/>
  <c r="M89" i="1"/>
  <c r="L89" i="1"/>
  <c r="K89" i="1"/>
  <c r="J89" i="1"/>
  <c r="I89" i="1"/>
  <c r="H89" i="1"/>
  <c r="G89" i="1"/>
  <c r="F89" i="1"/>
  <c r="E89" i="1"/>
  <c r="D89" i="1"/>
  <c r="C89" i="1"/>
  <c r="O89" i="1" s="1"/>
  <c r="N88" i="1"/>
  <c r="M88" i="1"/>
  <c r="L88" i="1"/>
  <c r="K88" i="1"/>
  <c r="J88" i="1"/>
  <c r="I88" i="1"/>
  <c r="H88" i="1"/>
  <c r="G88" i="1"/>
  <c r="F88" i="1"/>
  <c r="E88" i="1"/>
  <c r="D88" i="1"/>
  <c r="C88" i="1"/>
  <c r="N87" i="1"/>
  <c r="M87" i="1"/>
  <c r="L87" i="1"/>
  <c r="K87" i="1"/>
  <c r="J87" i="1"/>
  <c r="I87" i="1"/>
  <c r="H87" i="1"/>
  <c r="G87" i="1"/>
  <c r="F87" i="1"/>
  <c r="E87" i="1"/>
  <c r="D87" i="1"/>
  <c r="C87" i="1"/>
  <c r="Q87" i="1" s="1"/>
  <c r="N86" i="1"/>
  <c r="M86" i="1"/>
  <c r="L86" i="1"/>
  <c r="K86" i="1"/>
  <c r="J86" i="1"/>
  <c r="I86" i="1"/>
  <c r="H86" i="1"/>
  <c r="G86" i="1"/>
  <c r="F86" i="1"/>
  <c r="E86" i="1"/>
  <c r="D86" i="1"/>
  <c r="C86" i="1"/>
  <c r="N85" i="1"/>
  <c r="M85" i="1"/>
  <c r="L85" i="1"/>
  <c r="K85" i="1"/>
  <c r="J85" i="1"/>
  <c r="I85" i="1"/>
  <c r="H85" i="1"/>
  <c r="G85" i="1"/>
  <c r="F85" i="1"/>
  <c r="E85" i="1"/>
  <c r="D85" i="1"/>
  <c r="C85" i="1"/>
  <c r="Q84" i="1"/>
  <c r="N84" i="1"/>
  <c r="M84" i="1"/>
  <c r="L84" i="1"/>
  <c r="K84" i="1"/>
  <c r="J84" i="1"/>
  <c r="I84" i="1"/>
  <c r="H84" i="1"/>
  <c r="G84" i="1"/>
  <c r="O84" i="1" s="1"/>
  <c r="P84" i="1" s="1"/>
  <c r="F84" i="1"/>
  <c r="E84" i="1"/>
  <c r="D84" i="1"/>
  <c r="C84" i="1"/>
  <c r="N83" i="1"/>
  <c r="M83" i="1"/>
  <c r="L83" i="1"/>
  <c r="K83" i="1"/>
  <c r="J83" i="1"/>
  <c r="I83" i="1"/>
  <c r="H83" i="1"/>
  <c r="G83" i="1"/>
  <c r="F83" i="1"/>
  <c r="E83" i="1"/>
  <c r="D83" i="1"/>
  <c r="C83" i="1"/>
  <c r="Q83" i="1" s="1"/>
  <c r="N82" i="1"/>
  <c r="M82" i="1"/>
  <c r="L82" i="1"/>
  <c r="K82" i="1"/>
  <c r="J82" i="1"/>
  <c r="I82" i="1"/>
  <c r="H82" i="1"/>
  <c r="G82" i="1"/>
  <c r="O82" i="1" s="1"/>
  <c r="P82" i="1" s="1"/>
  <c r="F82" i="1"/>
  <c r="E82" i="1"/>
  <c r="D82" i="1"/>
  <c r="C82" i="1"/>
  <c r="Q82" i="1" s="1"/>
  <c r="N81" i="1"/>
  <c r="M81" i="1"/>
  <c r="L81" i="1"/>
  <c r="K81" i="1"/>
  <c r="J81" i="1"/>
  <c r="I81" i="1"/>
  <c r="H81" i="1"/>
  <c r="G81" i="1"/>
  <c r="F81" i="1"/>
  <c r="E81" i="1"/>
  <c r="D81" i="1"/>
  <c r="Q81" i="1" s="1"/>
  <c r="C81" i="1"/>
  <c r="N80" i="1"/>
  <c r="M80" i="1"/>
  <c r="L80" i="1"/>
  <c r="K80" i="1"/>
  <c r="J80" i="1"/>
  <c r="I80" i="1"/>
  <c r="H80" i="1"/>
  <c r="G80" i="1"/>
  <c r="F80" i="1"/>
  <c r="E80" i="1"/>
  <c r="D80" i="1"/>
  <c r="C80" i="1"/>
  <c r="Q80" i="1" s="1"/>
  <c r="N79" i="1"/>
  <c r="M79" i="1"/>
  <c r="L79" i="1"/>
  <c r="K79" i="1"/>
  <c r="J79" i="1"/>
  <c r="I79" i="1"/>
  <c r="H79" i="1"/>
  <c r="G79" i="1"/>
  <c r="F79" i="1"/>
  <c r="E79" i="1"/>
  <c r="D79" i="1"/>
  <c r="C79" i="1"/>
  <c r="N78" i="1"/>
  <c r="M78" i="1"/>
  <c r="L78" i="1"/>
  <c r="K78" i="1"/>
  <c r="J78" i="1"/>
  <c r="I78" i="1"/>
  <c r="H78" i="1"/>
  <c r="G78" i="1"/>
  <c r="F78" i="1"/>
  <c r="E78" i="1"/>
  <c r="D78" i="1"/>
  <c r="C78" i="1"/>
  <c r="N77" i="1"/>
  <c r="M77" i="1"/>
  <c r="L77" i="1"/>
  <c r="K77" i="1"/>
  <c r="J77" i="1"/>
  <c r="I77" i="1"/>
  <c r="H77" i="1"/>
  <c r="G77" i="1"/>
  <c r="F77" i="1"/>
  <c r="E77" i="1"/>
  <c r="D77" i="1"/>
  <c r="Q77" i="1" s="1"/>
  <c r="C77" i="1"/>
  <c r="N76" i="1"/>
  <c r="M76" i="1"/>
  <c r="L76" i="1"/>
  <c r="K76" i="1"/>
  <c r="J76" i="1"/>
  <c r="I76" i="1"/>
  <c r="Q76" i="1" s="1"/>
  <c r="H76" i="1"/>
  <c r="G76" i="1"/>
  <c r="F76" i="1"/>
  <c r="E76" i="1"/>
  <c r="D76" i="1"/>
  <c r="C76" i="1"/>
  <c r="N75" i="1"/>
  <c r="M75" i="1"/>
  <c r="L75" i="1"/>
  <c r="K75" i="1"/>
  <c r="J75" i="1"/>
  <c r="I75" i="1"/>
  <c r="H75" i="1"/>
  <c r="G75" i="1"/>
  <c r="F75" i="1"/>
  <c r="E75" i="1"/>
  <c r="D75" i="1"/>
  <c r="C75" i="1"/>
  <c r="N74" i="1"/>
  <c r="M74" i="1"/>
  <c r="L74" i="1"/>
  <c r="K74" i="1"/>
  <c r="J74" i="1"/>
  <c r="I74" i="1"/>
  <c r="H74" i="1"/>
  <c r="G74" i="1"/>
  <c r="O74" i="1" s="1"/>
  <c r="P74" i="1" s="1"/>
  <c r="F74" i="1"/>
  <c r="E74" i="1"/>
  <c r="D74" i="1"/>
  <c r="C74" i="1"/>
  <c r="Q74" i="1" s="1"/>
  <c r="N73" i="1"/>
  <c r="M73" i="1"/>
  <c r="L73" i="1"/>
  <c r="K73" i="1"/>
  <c r="J73" i="1"/>
  <c r="I73" i="1"/>
  <c r="H73" i="1"/>
  <c r="G73" i="1"/>
  <c r="F73" i="1"/>
  <c r="E73" i="1"/>
  <c r="D73" i="1"/>
  <c r="O73" i="1" s="1"/>
  <c r="C73" i="1"/>
  <c r="N72" i="1"/>
  <c r="M72" i="1"/>
  <c r="L72" i="1"/>
  <c r="K72" i="1"/>
  <c r="J72" i="1"/>
  <c r="I72" i="1"/>
  <c r="H72" i="1"/>
  <c r="G72" i="1"/>
  <c r="F72" i="1"/>
  <c r="E72" i="1"/>
  <c r="D72" i="1"/>
  <c r="C72" i="1"/>
  <c r="Q72" i="1" s="1"/>
  <c r="N71" i="1"/>
  <c r="M71" i="1"/>
  <c r="L71" i="1"/>
  <c r="K71" i="1"/>
  <c r="J71" i="1"/>
  <c r="I71" i="1"/>
  <c r="H71" i="1"/>
  <c r="G71" i="1"/>
  <c r="F71" i="1"/>
  <c r="E71" i="1"/>
  <c r="D71" i="1"/>
  <c r="C71" i="1"/>
  <c r="N70" i="1"/>
  <c r="M70" i="1"/>
  <c r="L70" i="1"/>
  <c r="K70" i="1"/>
  <c r="J70" i="1"/>
  <c r="I70" i="1"/>
  <c r="H70" i="1"/>
  <c r="G70" i="1"/>
  <c r="F70" i="1"/>
  <c r="E70" i="1"/>
  <c r="D70" i="1"/>
  <c r="C70" i="1"/>
  <c r="N69" i="1"/>
  <c r="M69" i="1"/>
  <c r="L69" i="1"/>
  <c r="K69" i="1"/>
  <c r="J69" i="1"/>
  <c r="I69" i="1"/>
  <c r="H69" i="1"/>
  <c r="G69" i="1"/>
  <c r="F69" i="1"/>
  <c r="E69" i="1"/>
  <c r="D69" i="1"/>
  <c r="C69" i="1"/>
  <c r="Q68" i="1"/>
  <c r="N68" i="1"/>
  <c r="M68" i="1"/>
  <c r="L68" i="1"/>
  <c r="K68" i="1"/>
  <c r="J68" i="1"/>
  <c r="I68" i="1"/>
  <c r="H68" i="1"/>
  <c r="G68" i="1"/>
  <c r="O68" i="1" s="1"/>
  <c r="P68" i="1" s="1"/>
  <c r="F68" i="1"/>
  <c r="E68" i="1"/>
  <c r="D68" i="1"/>
  <c r="C68" i="1"/>
  <c r="N67" i="1"/>
  <c r="M67" i="1"/>
  <c r="L67" i="1"/>
  <c r="K67" i="1"/>
  <c r="J67" i="1"/>
  <c r="I67" i="1"/>
  <c r="H67" i="1"/>
  <c r="G67" i="1"/>
  <c r="F67" i="1"/>
  <c r="E67" i="1"/>
  <c r="D67" i="1"/>
  <c r="C67" i="1"/>
  <c r="Q67" i="1" s="1"/>
  <c r="N66" i="1"/>
  <c r="M66" i="1"/>
  <c r="L66" i="1"/>
  <c r="K66" i="1"/>
  <c r="J66" i="1"/>
  <c r="I66" i="1"/>
  <c r="H66" i="1"/>
  <c r="G66" i="1"/>
  <c r="O66" i="1" s="1"/>
  <c r="F66" i="1"/>
  <c r="E66" i="1"/>
  <c r="D66" i="1"/>
  <c r="C66" i="1"/>
  <c r="N65" i="1"/>
  <c r="M65" i="1"/>
  <c r="L65" i="1"/>
  <c r="K65" i="1"/>
  <c r="J65" i="1"/>
  <c r="I65" i="1"/>
  <c r="H65" i="1"/>
  <c r="G65" i="1"/>
  <c r="F65" i="1"/>
  <c r="E65" i="1"/>
  <c r="D65" i="1"/>
  <c r="O65" i="1" s="1"/>
  <c r="C65" i="1"/>
  <c r="N64" i="1"/>
  <c r="M64" i="1"/>
  <c r="L64" i="1"/>
  <c r="K64" i="1"/>
  <c r="J64" i="1"/>
  <c r="I64" i="1"/>
  <c r="H64" i="1"/>
  <c r="G64" i="1"/>
  <c r="F64" i="1"/>
  <c r="E64" i="1"/>
  <c r="D64" i="1"/>
  <c r="C64" i="1"/>
  <c r="Q64" i="1" s="1"/>
  <c r="N63" i="1"/>
  <c r="M63" i="1"/>
  <c r="L63" i="1"/>
  <c r="K63" i="1"/>
  <c r="J63" i="1"/>
  <c r="I63" i="1"/>
  <c r="H63" i="1"/>
  <c r="G63" i="1"/>
  <c r="F63" i="1"/>
  <c r="E63" i="1"/>
  <c r="D63" i="1"/>
  <c r="O63" i="1" s="1"/>
  <c r="C63" i="1"/>
  <c r="Q63" i="1" s="1"/>
  <c r="N62" i="1"/>
  <c r="M62" i="1"/>
  <c r="L62" i="1"/>
  <c r="K62" i="1"/>
  <c r="J62" i="1"/>
  <c r="I62" i="1"/>
  <c r="H62" i="1"/>
  <c r="G62" i="1"/>
  <c r="F62" i="1"/>
  <c r="E62" i="1"/>
  <c r="D62" i="1"/>
  <c r="C62" i="1"/>
  <c r="N61" i="1"/>
  <c r="M61" i="1"/>
  <c r="L61" i="1"/>
  <c r="K61" i="1"/>
  <c r="J61" i="1"/>
  <c r="I61" i="1"/>
  <c r="H61" i="1"/>
  <c r="G61" i="1"/>
  <c r="F61" i="1"/>
  <c r="E61" i="1"/>
  <c r="D61" i="1"/>
  <c r="C61" i="1"/>
  <c r="Q60" i="1"/>
  <c r="N60" i="1"/>
  <c r="M60" i="1"/>
  <c r="L60" i="1"/>
  <c r="K60" i="1"/>
  <c r="J60" i="1"/>
  <c r="I60" i="1"/>
  <c r="H60" i="1"/>
  <c r="G60" i="1"/>
  <c r="O60" i="1" s="1"/>
  <c r="P60" i="1" s="1"/>
  <c r="F60" i="1"/>
  <c r="E60" i="1"/>
  <c r="D60" i="1"/>
  <c r="C60" i="1"/>
  <c r="N59" i="1"/>
  <c r="M59" i="1"/>
  <c r="L59" i="1"/>
  <c r="L110" i="1" s="1"/>
  <c r="L111" i="1" s="1"/>
  <c r="K59" i="1"/>
  <c r="J59" i="1"/>
  <c r="I59" i="1"/>
  <c r="H59" i="1"/>
  <c r="G59" i="1"/>
  <c r="F59" i="1"/>
  <c r="E59" i="1"/>
  <c r="D59" i="1"/>
  <c r="D110" i="1" s="1"/>
  <c r="D111" i="1" s="1"/>
  <c r="C59" i="1"/>
  <c r="N58" i="1"/>
  <c r="N115" i="1" s="1"/>
  <c r="N167" i="1" s="1"/>
  <c r="M58" i="1"/>
  <c r="M115" i="1" s="1"/>
  <c r="M167" i="1" s="1"/>
  <c r="L58" i="1"/>
  <c r="L115" i="1" s="1"/>
  <c r="L167" i="1" s="1"/>
  <c r="K58" i="1"/>
  <c r="J58" i="1"/>
  <c r="J115" i="1" s="1"/>
  <c r="J167" i="1" s="1"/>
  <c r="I58" i="1"/>
  <c r="I115" i="1" s="1"/>
  <c r="I167" i="1" s="1"/>
  <c r="H58" i="1"/>
  <c r="H115" i="1" s="1"/>
  <c r="H167" i="1" s="1"/>
  <c r="G58" i="1"/>
  <c r="G115" i="1" s="1"/>
  <c r="G167" i="1" s="1"/>
  <c r="F58" i="1"/>
  <c r="F115" i="1" s="1"/>
  <c r="F167" i="1" s="1"/>
  <c r="E58" i="1"/>
  <c r="E115" i="1" s="1"/>
  <c r="E167" i="1" s="1"/>
  <c r="D58" i="1"/>
  <c r="D115" i="1" s="1"/>
  <c r="D167" i="1" s="1"/>
  <c r="C58" i="1"/>
  <c r="H54" i="1"/>
  <c r="N53" i="1"/>
  <c r="M53" i="1"/>
  <c r="L53" i="1"/>
  <c r="K53" i="1"/>
  <c r="J53" i="1"/>
  <c r="I53" i="1"/>
  <c r="H53" i="1"/>
  <c r="G53" i="1"/>
  <c r="F53" i="1"/>
  <c r="E53" i="1"/>
  <c r="D53" i="1"/>
  <c r="C53" i="1"/>
  <c r="N52" i="1"/>
  <c r="M52" i="1"/>
  <c r="L52" i="1"/>
  <c r="K52" i="1"/>
  <c r="J52" i="1"/>
  <c r="I52" i="1"/>
  <c r="H52" i="1"/>
  <c r="G52" i="1"/>
  <c r="O52" i="1" s="1"/>
  <c r="P52" i="1" s="1"/>
  <c r="F52" i="1"/>
  <c r="E52" i="1"/>
  <c r="D52" i="1"/>
  <c r="C52" i="1"/>
  <c r="R52" i="1" s="1"/>
  <c r="N51" i="1"/>
  <c r="M51" i="1"/>
  <c r="L51" i="1"/>
  <c r="K51" i="1"/>
  <c r="J51" i="1"/>
  <c r="I51" i="1"/>
  <c r="H51" i="1"/>
  <c r="G51" i="1"/>
  <c r="O51" i="1" s="1"/>
  <c r="P51" i="1" s="1"/>
  <c r="Q51" i="1" s="1"/>
  <c r="F51" i="1"/>
  <c r="E51" i="1"/>
  <c r="D51" i="1"/>
  <c r="C51" i="1"/>
  <c r="R51" i="1" s="1"/>
  <c r="N50" i="1"/>
  <c r="M50" i="1"/>
  <c r="L50" i="1"/>
  <c r="K50" i="1"/>
  <c r="J50" i="1"/>
  <c r="I50" i="1"/>
  <c r="H50" i="1"/>
  <c r="G50" i="1"/>
  <c r="O50" i="1" s="1"/>
  <c r="F50" i="1"/>
  <c r="E50" i="1"/>
  <c r="D50" i="1"/>
  <c r="C50" i="1"/>
  <c r="N49" i="1"/>
  <c r="M49" i="1"/>
  <c r="L49" i="1"/>
  <c r="K49" i="1"/>
  <c r="J49" i="1"/>
  <c r="I49" i="1"/>
  <c r="H49" i="1"/>
  <c r="G49" i="1"/>
  <c r="O49" i="1" s="1"/>
  <c r="P49" i="1" s="1"/>
  <c r="Q49" i="1" s="1"/>
  <c r="F49" i="1"/>
  <c r="E49" i="1"/>
  <c r="D49" i="1"/>
  <c r="C49" i="1"/>
  <c r="R49" i="1" s="1"/>
  <c r="N48" i="1"/>
  <c r="M48" i="1"/>
  <c r="L48" i="1"/>
  <c r="K48" i="1"/>
  <c r="J48" i="1"/>
  <c r="I48" i="1"/>
  <c r="H48" i="1"/>
  <c r="G48" i="1"/>
  <c r="O48" i="1" s="1"/>
  <c r="F48" i="1"/>
  <c r="E48" i="1"/>
  <c r="D48" i="1"/>
  <c r="C48" i="1"/>
  <c r="N47" i="1"/>
  <c r="M47" i="1"/>
  <c r="L47" i="1"/>
  <c r="K47" i="1"/>
  <c r="J47" i="1"/>
  <c r="I47" i="1"/>
  <c r="H47" i="1"/>
  <c r="G47" i="1"/>
  <c r="O47" i="1" s="1"/>
  <c r="F47" i="1"/>
  <c r="E47" i="1"/>
  <c r="D47" i="1"/>
  <c r="C47" i="1"/>
  <c r="N46" i="1"/>
  <c r="M46" i="1"/>
  <c r="L46" i="1"/>
  <c r="K46" i="1"/>
  <c r="J46" i="1"/>
  <c r="I46" i="1"/>
  <c r="H46" i="1"/>
  <c r="G46" i="1"/>
  <c r="O46" i="1" s="1"/>
  <c r="P46" i="1" s="1"/>
  <c r="Q46" i="1" s="1"/>
  <c r="F46" i="1"/>
  <c r="E46" i="1"/>
  <c r="D46" i="1"/>
  <c r="C46" i="1"/>
  <c r="R46" i="1" s="1"/>
  <c r="N45" i="1"/>
  <c r="M45" i="1"/>
  <c r="L45" i="1"/>
  <c r="K45" i="1"/>
  <c r="J45" i="1"/>
  <c r="I45" i="1"/>
  <c r="H45" i="1"/>
  <c r="G45" i="1"/>
  <c r="O45" i="1" s="1"/>
  <c r="F45" i="1"/>
  <c r="E45" i="1"/>
  <c r="D45" i="1"/>
  <c r="C45" i="1"/>
  <c r="N44" i="1"/>
  <c r="M44" i="1"/>
  <c r="L44" i="1"/>
  <c r="K44" i="1"/>
  <c r="J44" i="1"/>
  <c r="I44" i="1"/>
  <c r="H44" i="1"/>
  <c r="G44" i="1"/>
  <c r="O44" i="1" s="1"/>
  <c r="P44" i="1" s="1"/>
  <c r="Q44" i="1" s="1"/>
  <c r="F44" i="1"/>
  <c r="E44" i="1"/>
  <c r="D44" i="1"/>
  <c r="C44" i="1"/>
  <c r="R44" i="1" s="1"/>
  <c r="N43" i="1"/>
  <c r="M43" i="1"/>
  <c r="L43" i="1"/>
  <c r="K43" i="1"/>
  <c r="J43" i="1"/>
  <c r="I43" i="1"/>
  <c r="H43" i="1"/>
  <c r="G43" i="1"/>
  <c r="O43" i="1" s="1"/>
  <c r="P43" i="1" s="1"/>
  <c r="Q43" i="1" s="1"/>
  <c r="F43" i="1"/>
  <c r="E43" i="1"/>
  <c r="D43" i="1"/>
  <c r="C43" i="1"/>
  <c r="R43" i="1" s="1"/>
  <c r="N42" i="1"/>
  <c r="M42" i="1"/>
  <c r="L42" i="1"/>
  <c r="K42" i="1"/>
  <c r="J42" i="1"/>
  <c r="I42" i="1"/>
  <c r="H42" i="1"/>
  <c r="G42" i="1"/>
  <c r="O42" i="1" s="1"/>
  <c r="F42" i="1"/>
  <c r="E42" i="1"/>
  <c r="D42" i="1"/>
  <c r="C42" i="1"/>
  <c r="N41" i="1"/>
  <c r="M41" i="1"/>
  <c r="L41" i="1"/>
  <c r="K41" i="1"/>
  <c r="J41" i="1"/>
  <c r="I41" i="1"/>
  <c r="H41" i="1"/>
  <c r="G41" i="1"/>
  <c r="O41" i="1" s="1"/>
  <c r="P41" i="1" s="1"/>
  <c r="Q41" i="1" s="1"/>
  <c r="F41" i="1"/>
  <c r="E41" i="1"/>
  <c r="D41" i="1"/>
  <c r="C41" i="1"/>
  <c r="R41" i="1" s="1"/>
  <c r="N40" i="1"/>
  <c r="M40" i="1"/>
  <c r="L40" i="1"/>
  <c r="K40" i="1"/>
  <c r="J40" i="1"/>
  <c r="I40" i="1"/>
  <c r="H40" i="1"/>
  <c r="G40" i="1"/>
  <c r="O40" i="1" s="1"/>
  <c r="F40" i="1"/>
  <c r="E40" i="1"/>
  <c r="D40" i="1"/>
  <c r="C40" i="1"/>
  <c r="N39" i="1"/>
  <c r="M39" i="1"/>
  <c r="L39" i="1"/>
  <c r="K39" i="1"/>
  <c r="J39" i="1"/>
  <c r="I39" i="1"/>
  <c r="H39" i="1"/>
  <c r="G39" i="1"/>
  <c r="O39" i="1" s="1"/>
  <c r="F39" i="1"/>
  <c r="E39" i="1"/>
  <c r="D39" i="1"/>
  <c r="C39" i="1"/>
  <c r="N38" i="1"/>
  <c r="M38" i="1"/>
  <c r="L38" i="1"/>
  <c r="K38" i="1"/>
  <c r="J38" i="1"/>
  <c r="I38" i="1"/>
  <c r="H38" i="1"/>
  <c r="G38" i="1"/>
  <c r="O38" i="1" s="1"/>
  <c r="P38" i="1" s="1"/>
  <c r="Q38" i="1" s="1"/>
  <c r="F38" i="1"/>
  <c r="E38" i="1"/>
  <c r="D38" i="1"/>
  <c r="C38" i="1"/>
  <c r="R38" i="1" s="1"/>
  <c r="N37" i="1"/>
  <c r="M37" i="1"/>
  <c r="L37" i="1"/>
  <c r="K37" i="1"/>
  <c r="J37" i="1"/>
  <c r="I37" i="1"/>
  <c r="H37" i="1"/>
  <c r="G37" i="1"/>
  <c r="O37" i="1" s="1"/>
  <c r="F37" i="1"/>
  <c r="E37" i="1"/>
  <c r="D37" i="1"/>
  <c r="C37" i="1"/>
  <c r="N36" i="1"/>
  <c r="M36" i="1"/>
  <c r="L36" i="1"/>
  <c r="K36" i="1"/>
  <c r="J36" i="1"/>
  <c r="I36" i="1"/>
  <c r="H36" i="1"/>
  <c r="G36" i="1"/>
  <c r="O36" i="1" s="1"/>
  <c r="P36" i="1" s="1"/>
  <c r="Q36" i="1" s="1"/>
  <c r="F36" i="1"/>
  <c r="E36" i="1"/>
  <c r="D36" i="1"/>
  <c r="C36" i="1"/>
  <c r="R36" i="1" s="1"/>
  <c r="N35" i="1"/>
  <c r="M35" i="1"/>
  <c r="L35" i="1"/>
  <c r="K35" i="1"/>
  <c r="J35" i="1"/>
  <c r="I35" i="1"/>
  <c r="H35" i="1"/>
  <c r="G35" i="1"/>
  <c r="O35" i="1" s="1"/>
  <c r="P35" i="1" s="1"/>
  <c r="Q35" i="1" s="1"/>
  <c r="F35" i="1"/>
  <c r="E35" i="1"/>
  <c r="D35" i="1"/>
  <c r="C35" i="1"/>
  <c r="R35" i="1" s="1"/>
  <c r="N34" i="1"/>
  <c r="M34" i="1"/>
  <c r="L34" i="1"/>
  <c r="K34" i="1"/>
  <c r="J34" i="1"/>
  <c r="I34" i="1"/>
  <c r="H34" i="1"/>
  <c r="G34" i="1"/>
  <c r="O34" i="1" s="1"/>
  <c r="F34" i="1"/>
  <c r="E34" i="1"/>
  <c r="D34" i="1"/>
  <c r="C34" i="1"/>
  <c r="N33" i="1"/>
  <c r="M33" i="1"/>
  <c r="L33" i="1"/>
  <c r="K33" i="1"/>
  <c r="J33" i="1"/>
  <c r="I33" i="1"/>
  <c r="H33" i="1"/>
  <c r="G33" i="1"/>
  <c r="O33" i="1" s="1"/>
  <c r="P33" i="1" s="1"/>
  <c r="Q33" i="1" s="1"/>
  <c r="F33" i="1"/>
  <c r="E33" i="1"/>
  <c r="D33" i="1"/>
  <c r="C33" i="1"/>
  <c r="R33" i="1" s="1"/>
  <c r="N32" i="1"/>
  <c r="M32" i="1"/>
  <c r="L32" i="1"/>
  <c r="K32" i="1"/>
  <c r="J32" i="1"/>
  <c r="I32" i="1"/>
  <c r="H32" i="1"/>
  <c r="G32" i="1"/>
  <c r="O32" i="1" s="1"/>
  <c r="F32" i="1"/>
  <c r="E32" i="1"/>
  <c r="D32" i="1"/>
  <c r="C32" i="1"/>
  <c r="N31" i="1"/>
  <c r="M31" i="1"/>
  <c r="L31" i="1"/>
  <c r="K31" i="1"/>
  <c r="J31" i="1"/>
  <c r="I31" i="1"/>
  <c r="H31" i="1"/>
  <c r="G31" i="1"/>
  <c r="O31" i="1" s="1"/>
  <c r="F31" i="1"/>
  <c r="E31" i="1"/>
  <c r="D31" i="1"/>
  <c r="C31" i="1"/>
  <c r="N30" i="1"/>
  <c r="M30" i="1"/>
  <c r="L30" i="1"/>
  <c r="K30" i="1"/>
  <c r="J30" i="1"/>
  <c r="I30" i="1"/>
  <c r="H30" i="1"/>
  <c r="G30" i="1"/>
  <c r="O30" i="1" s="1"/>
  <c r="P30" i="1" s="1"/>
  <c r="Q30" i="1" s="1"/>
  <c r="F30" i="1"/>
  <c r="E30" i="1"/>
  <c r="D30" i="1"/>
  <c r="C30" i="1"/>
  <c r="R30" i="1" s="1"/>
  <c r="N29" i="1"/>
  <c r="M29" i="1"/>
  <c r="L29" i="1"/>
  <c r="K29" i="1"/>
  <c r="J29" i="1"/>
  <c r="I29" i="1"/>
  <c r="H29" i="1"/>
  <c r="G29" i="1"/>
  <c r="O29" i="1" s="1"/>
  <c r="F29" i="1"/>
  <c r="E29" i="1"/>
  <c r="D29" i="1"/>
  <c r="C29" i="1"/>
  <c r="N28" i="1"/>
  <c r="M28" i="1"/>
  <c r="L28" i="1"/>
  <c r="K28" i="1"/>
  <c r="J28" i="1"/>
  <c r="I28" i="1"/>
  <c r="H28" i="1"/>
  <c r="G28" i="1"/>
  <c r="O28" i="1" s="1"/>
  <c r="P28" i="1" s="1"/>
  <c r="Q28" i="1" s="1"/>
  <c r="F28" i="1"/>
  <c r="E28" i="1"/>
  <c r="D28" i="1"/>
  <c r="C28" i="1"/>
  <c r="R28" i="1" s="1"/>
  <c r="N27" i="1"/>
  <c r="M27" i="1"/>
  <c r="L27" i="1"/>
  <c r="K27" i="1"/>
  <c r="J27" i="1"/>
  <c r="I27" i="1"/>
  <c r="H27" i="1"/>
  <c r="G27" i="1"/>
  <c r="O27" i="1" s="1"/>
  <c r="P27" i="1" s="1"/>
  <c r="Q27" i="1" s="1"/>
  <c r="F27" i="1"/>
  <c r="E27" i="1"/>
  <c r="D27" i="1"/>
  <c r="C27" i="1"/>
  <c r="R27" i="1" s="1"/>
  <c r="N26" i="1"/>
  <c r="M26" i="1"/>
  <c r="L26" i="1"/>
  <c r="K26" i="1"/>
  <c r="J26" i="1"/>
  <c r="I26" i="1"/>
  <c r="H26" i="1"/>
  <c r="G26" i="1"/>
  <c r="O26" i="1" s="1"/>
  <c r="F26" i="1"/>
  <c r="E26" i="1"/>
  <c r="D26" i="1"/>
  <c r="C26" i="1"/>
  <c r="N25" i="1"/>
  <c r="M25" i="1"/>
  <c r="L25" i="1"/>
  <c r="K25" i="1"/>
  <c r="J25" i="1"/>
  <c r="I25" i="1"/>
  <c r="H25" i="1"/>
  <c r="G25" i="1"/>
  <c r="O25" i="1" s="1"/>
  <c r="P25" i="1" s="1"/>
  <c r="Q25" i="1" s="1"/>
  <c r="F25" i="1"/>
  <c r="E25" i="1"/>
  <c r="D25" i="1"/>
  <c r="C25" i="1"/>
  <c r="R25" i="1" s="1"/>
  <c r="N24" i="1"/>
  <c r="M24" i="1"/>
  <c r="L24" i="1"/>
  <c r="K24" i="1"/>
  <c r="J24" i="1"/>
  <c r="I24" i="1"/>
  <c r="H24" i="1"/>
  <c r="G24" i="1"/>
  <c r="O24" i="1" s="1"/>
  <c r="F24" i="1"/>
  <c r="E24" i="1"/>
  <c r="D24" i="1"/>
  <c r="C24" i="1"/>
  <c r="N23" i="1"/>
  <c r="M23" i="1"/>
  <c r="L23" i="1"/>
  <c r="K23" i="1"/>
  <c r="J23" i="1"/>
  <c r="I23" i="1"/>
  <c r="H23" i="1"/>
  <c r="G23" i="1"/>
  <c r="O23" i="1" s="1"/>
  <c r="F23" i="1"/>
  <c r="E23" i="1"/>
  <c r="D23" i="1"/>
  <c r="C23" i="1"/>
  <c r="N22" i="1"/>
  <c r="M22" i="1"/>
  <c r="L22" i="1"/>
  <c r="K22" i="1"/>
  <c r="J22" i="1"/>
  <c r="I22" i="1"/>
  <c r="H22" i="1"/>
  <c r="G22" i="1"/>
  <c r="O22" i="1" s="1"/>
  <c r="P22" i="1" s="1"/>
  <c r="Q22" i="1" s="1"/>
  <c r="F22" i="1"/>
  <c r="E22" i="1"/>
  <c r="D22" i="1"/>
  <c r="C22" i="1"/>
  <c r="R22" i="1" s="1"/>
  <c r="N21" i="1"/>
  <c r="M21" i="1"/>
  <c r="L21" i="1"/>
  <c r="K21" i="1"/>
  <c r="J21" i="1"/>
  <c r="I21" i="1"/>
  <c r="H21" i="1"/>
  <c r="G21" i="1"/>
  <c r="O21" i="1" s="1"/>
  <c r="F21" i="1"/>
  <c r="E21" i="1"/>
  <c r="D21" i="1"/>
  <c r="C21" i="1"/>
  <c r="N20" i="1"/>
  <c r="M20" i="1"/>
  <c r="L20" i="1"/>
  <c r="K20" i="1"/>
  <c r="J20" i="1"/>
  <c r="I20" i="1"/>
  <c r="H20" i="1"/>
  <c r="G20" i="1"/>
  <c r="O20" i="1" s="1"/>
  <c r="P20" i="1" s="1"/>
  <c r="Q20" i="1" s="1"/>
  <c r="F20" i="1"/>
  <c r="E20" i="1"/>
  <c r="D20" i="1"/>
  <c r="C20" i="1"/>
  <c r="R20" i="1" s="1"/>
  <c r="N19" i="1"/>
  <c r="M19" i="1"/>
  <c r="L19" i="1"/>
  <c r="K19" i="1"/>
  <c r="J19" i="1"/>
  <c r="I19" i="1"/>
  <c r="H19" i="1"/>
  <c r="G19" i="1"/>
  <c r="O19" i="1" s="1"/>
  <c r="P19" i="1" s="1"/>
  <c r="Q19" i="1" s="1"/>
  <c r="F19" i="1"/>
  <c r="E19" i="1"/>
  <c r="D19" i="1"/>
  <c r="C19" i="1"/>
  <c r="R19" i="1" s="1"/>
  <c r="N18" i="1"/>
  <c r="M18" i="1"/>
  <c r="L18" i="1"/>
  <c r="K18" i="1"/>
  <c r="J18" i="1"/>
  <c r="I18" i="1"/>
  <c r="H18" i="1"/>
  <c r="G18" i="1"/>
  <c r="O18" i="1" s="1"/>
  <c r="F18" i="1"/>
  <c r="E18" i="1"/>
  <c r="D18" i="1"/>
  <c r="C18" i="1"/>
  <c r="N17" i="1"/>
  <c r="M17" i="1"/>
  <c r="L17" i="1"/>
  <c r="K17" i="1"/>
  <c r="J17" i="1"/>
  <c r="I17" i="1"/>
  <c r="H17" i="1"/>
  <c r="G17" i="1"/>
  <c r="O17" i="1" s="1"/>
  <c r="P17" i="1" s="1"/>
  <c r="Q17" i="1" s="1"/>
  <c r="F17" i="1"/>
  <c r="E17" i="1"/>
  <c r="D17" i="1"/>
  <c r="C17" i="1"/>
  <c r="R17" i="1" s="1"/>
  <c r="N16" i="1"/>
  <c r="M16" i="1"/>
  <c r="L16" i="1"/>
  <c r="K16" i="1"/>
  <c r="J16" i="1"/>
  <c r="I16" i="1"/>
  <c r="H16" i="1"/>
  <c r="G16" i="1"/>
  <c r="O16" i="1" s="1"/>
  <c r="F16" i="1"/>
  <c r="E16" i="1"/>
  <c r="D16" i="1"/>
  <c r="C16" i="1"/>
  <c r="N15" i="1"/>
  <c r="M15" i="1"/>
  <c r="L15" i="1"/>
  <c r="K15" i="1"/>
  <c r="J15" i="1"/>
  <c r="I15" i="1"/>
  <c r="H15" i="1"/>
  <c r="G15" i="1"/>
  <c r="O15" i="1" s="1"/>
  <c r="F15" i="1"/>
  <c r="E15" i="1"/>
  <c r="D15" i="1"/>
  <c r="C15" i="1"/>
  <c r="N14" i="1"/>
  <c r="M14" i="1"/>
  <c r="L14" i="1"/>
  <c r="K14" i="1"/>
  <c r="J14" i="1"/>
  <c r="I14" i="1"/>
  <c r="H14" i="1"/>
  <c r="G14" i="1"/>
  <c r="O14" i="1" s="1"/>
  <c r="P14" i="1" s="1"/>
  <c r="Q14" i="1" s="1"/>
  <c r="F14" i="1"/>
  <c r="E14" i="1"/>
  <c r="D14" i="1"/>
  <c r="C14" i="1"/>
  <c r="R14" i="1" s="1"/>
  <c r="N13" i="1"/>
  <c r="M13" i="1"/>
  <c r="L13" i="1"/>
  <c r="K13" i="1"/>
  <c r="J13" i="1"/>
  <c r="I13" i="1"/>
  <c r="H13" i="1"/>
  <c r="G13" i="1"/>
  <c r="O13" i="1" s="1"/>
  <c r="F13" i="1"/>
  <c r="E13" i="1"/>
  <c r="D13" i="1"/>
  <c r="C13" i="1"/>
  <c r="N12" i="1"/>
  <c r="M12" i="1"/>
  <c r="L12" i="1"/>
  <c r="K12" i="1"/>
  <c r="J12" i="1"/>
  <c r="I12" i="1"/>
  <c r="H12" i="1"/>
  <c r="G12" i="1"/>
  <c r="O12" i="1" s="1"/>
  <c r="P12" i="1" s="1"/>
  <c r="Q12" i="1" s="1"/>
  <c r="F12" i="1"/>
  <c r="E12" i="1"/>
  <c r="D12" i="1"/>
  <c r="C12" i="1"/>
  <c r="R12" i="1" s="1"/>
  <c r="N11" i="1"/>
  <c r="M11" i="1"/>
  <c r="L11" i="1"/>
  <c r="K11" i="1"/>
  <c r="J11" i="1"/>
  <c r="I11" i="1"/>
  <c r="H11" i="1"/>
  <c r="G11" i="1"/>
  <c r="O11" i="1" s="1"/>
  <c r="P11" i="1" s="1"/>
  <c r="Q11" i="1" s="1"/>
  <c r="F11" i="1"/>
  <c r="E11" i="1"/>
  <c r="D11" i="1"/>
  <c r="C11" i="1"/>
  <c r="R11" i="1" s="1"/>
  <c r="N10" i="1"/>
  <c r="M10" i="1"/>
  <c r="L10" i="1"/>
  <c r="K10" i="1"/>
  <c r="J10" i="1"/>
  <c r="I10" i="1"/>
  <c r="H10" i="1"/>
  <c r="G10" i="1"/>
  <c r="O10" i="1" s="1"/>
  <c r="F10" i="1"/>
  <c r="E10" i="1"/>
  <c r="D10" i="1"/>
  <c r="C10" i="1"/>
  <c r="N9" i="1"/>
  <c r="M9" i="1"/>
  <c r="L9" i="1"/>
  <c r="K9" i="1"/>
  <c r="J9" i="1"/>
  <c r="I9" i="1"/>
  <c r="H9" i="1"/>
  <c r="G9" i="1"/>
  <c r="O9" i="1" s="1"/>
  <c r="P9" i="1" s="1"/>
  <c r="Q9" i="1" s="1"/>
  <c r="F9" i="1"/>
  <c r="E9" i="1"/>
  <c r="D9" i="1"/>
  <c r="C9" i="1"/>
  <c r="R9" i="1" s="1"/>
  <c r="N8" i="1"/>
  <c r="M8" i="1"/>
  <c r="L8" i="1"/>
  <c r="K8" i="1"/>
  <c r="J8" i="1"/>
  <c r="I8" i="1"/>
  <c r="H8" i="1"/>
  <c r="G8" i="1"/>
  <c r="O8" i="1" s="1"/>
  <c r="F8" i="1"/>
  <c r="E8" i="1"/>
  <c r="D8" i="1"/>
  <c r="C8" i="1"/>
  <c r="N7" i="1"/>
  <c r="M7" i="1"/>
  <c r="L7" i="1"/>
  <c r="K7" i="1"/>
  <c r="J7" i="1"/>
  <c r="I7" i="1"/>
  <c r="H7" i="1"/>
  <c r="G7" i="1"/>
  <c r="O7" i="1" s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O6" i="1" s="1"/>
  <c r="P6" i="1" s="1"/>
  <c r="Q6" i="1" s="1"/>
  <c r="D6" i="1"/>
  <c r="C6" i="1"/>
  <c r="R6" i="1" s="1"/>
  <c r="N5" i="1"/>
  <c r="M5" i="1"/>
  <c r="L5" i="1"/>
  <c r="K5" i="1"/>
  <c r="J5" i="1"/>
  <c r="I5" i="1"/>
  <c r="H5" i="1"/>
  <c r="G5" i="1"/>
  <c r="O5" i="1" s="1"/>
  <c r="F5" i="1"/>
  <c r="E5" i="1"/>
  <c r="D5" i="1"/>
  <c r="C5" i="1"/>
  <c r="N4" i="1"/>
  <c r="M4" i="1"/>
  <c r="L4" i="1"/>
  <c r="K4" i="1"/>
  <c r="J4" i="1"/>
  <c r="I4" i="1"/>
  <c r="H4" i="1"/>
  <c r="G4" i="1"/>
  <c r="F4" i="1"/>
  <c r="E4" i="1"/>
  <c r="R4" i="1" s="1"/>
  <c r="D4" i="1"/>
  <c r="C4" i="1"/>
  <c r="N3" i="1"/>
  <c r="N54" i="1" s="1"/>
  <c r="M3" i="1"/>
  <c r="L3" i="1"/>
  <c r="L54" i="1" s="1"/>
  <c r="K3" i="1"/>
  <c r="K54" i="1" s="1"/>
  <c r="J3" i="1"/>
  <c r="J54" i="1" s="1"/>
  <c r="I3" i="1"/>
  <c r="I54" i="1" s="1"/>
  <c r="H3" i="1"/>
  <c r="G3" i="1"/>
  <c r="F3" i="1"/>
  <c r="F54" i="1" s="1"/>
  <c r="E3" i="1"/>
  <c r="D3" i="1"/>
  <c r="D54" i="1" s="1"/>
  <c r="C3" i="1"/>
  <c r="C54" i="1" s="1"/>
  <c r="P8" i="1" l="1"/>
  <c r="Q8" i="1" s="1"/>
  <c r="P37" i="1"/>
  <c r="Q37" i="1" s="1"/>
  <c r="P39" i="1"/>
  <c r="Q39" i="1" s="1"/>
  <c r="P13" i="1"/>
  <c r="Q13" i="1" s="1"/>
  <c r="P15" i="1"/>
  <c r="Q15" i="1" s="1"/>
  <c r="I168" i="1"/>
  <c r="F110" i="1"/>
  <c r="F111" i="1" s="1"/>
  <c r="Q61" i="1"/>
  <c r="P63" i="1"/>
  <c r="O85" i="1"/>
  <c r="P89" i="1"/>
  <c r="G110" i="1"/>
  <c r="Q78" i="1"/>
  <c r="O78" i="1"/>
  <c r="P78" i="1" s="1"/>
  <c r="Q85" i="1"/>
  <c r="Q89" i="1"/>
  <c r="Q91" i="1"/>
  <c r="D168" i="1"/>
  <c r="L168" i="1"/>
  <c r="H110" i="1"/>
  <c r="H111" i="1" s="1"/>
  <c r="O69" i="1"/>
  <c r="P69" i="1" s="1"/>
  <c r="Q71" i="1"/>
  <c r="O92" i="1"/>
  <c r="P92" i="1" s="1"/>
  <c r="E110" i="1"/>
  <c r="O61" i="1"/>
  <c r="O4" i="1"/>
  <c r="P4" i="1" s="1"/>
  <c r="Q4" i="1" s="1"/>
  <c r="R24" i="1"/>
  <c r="P24" i="1" s="1"/>
  <c r="Q24" i="1" s="1"/>
  <c r="R32" i="1"/>
  <c r="P32" i="1" s="1"/>
  <c r="Q32" i="1" s="1"/>
  <c r="R40" i="1"/>
  <c r="P40" i="1" s="1"/>
  <c r="Q40" i="1" s="1"/>
  <c r="E54" i="1"/>
  <c r="R3" i="1"/>
  <c r="M54" i="1"/>
  <c r="R13" i="1"/>
  <c r="R21" i="1"/>
  <c r="P21" i="1" s="1"/>
  <c r="Q21" i="1" s="1"/>
  <c r="R29" i="1"/>
  <c r="P29" i="1" s="1"/>
  <c r="Q29" i="1" s="1"/>
  <c r="R37" i="1"/>
  <c r="R45" i="1"/>
  <c r="P45" i="1" s="1"/>
  <c r="Q45" i="1" s="1"/>
  <c r="O53" i="1"/>
  <c r="P53" i="1" s="1"/>
  <c r="Q53" i="1" s="1"/>
  <c r="E168" i="1"/>
  <c r="I110" i="1"/>
  <c r="I111" i="1" s="1"/>
  <c r="Q62" i="1"/>
  <c r="O62" i="1"/>
  <c r="C110" i="1"/>
  <c r="C111" i="1" s="1"/>
  <c r="K110" i="1"/>
  <c r="K111" i="1" s="1"/>
  <c r="Q66" i="1"/>
  <c r="P66" i="1" s="1"/>
  <c r="Q69" i="1"/>
  <c r="Q75" i="1"/>
  <c r="O93" i="1"/>
  <c r="P93" i="1" s="1"/>
  <c r="Q95" i="1"/>
  <c r="O97" i="1"/>
  <c r="P98" i="1"/>
  <c r="Q70" i="1"/>
  <c r="O70" i="1"/>
  <c r="M110" i="1"/>
  <c r="M111" i="1" s="1"/>
  <c r="Q94" i="1"/>
  <c r="O94" i="1"/>
  <c r="P94" i="1" s="1"/>
  <c r="N110" i="1"/>
  <c r="N111" i="1" s="1"/>
  <c r="R8" i="1"/>
  <c r="R16" i="1"/>
  <c r="P16" i="1" s="1"/>
  <c r="Q16" i="1" s="1"/>
  <c r="R48" i="1"/>
  <c r="P48" i="1" s="1"/>
  <c r="Q48" i="1" s="1"/>
  <c r="R10" i="1"/>
  <c r="P10" i="1" s="1"/>
  <c r="Q10" i="1" s="1"/>
  <c r="R18" i="1"/>
  <c r="P18" i="1" s="1"/>
  <c r="Q18" i="1" s="1"/>
  <c r="R26" i="1"/>
  <c r="P26" i="1" s="1"/>
  <c r="Q26" i="1" s="1"/>
  <c r="R34" i="1"/>
  <c r="P34" i="1" s="1"/>
  <c r="Q34" i="1" s="1"/>
  <c r="R42" i="1"/>
  <c r="P42" i="1" s="1"/>
  <c r="Q42" i="1" s="1"/>
  <c r="R50" i="1"/>
  <c r="P50" i="1" s="1"/>
  <c r="Q50" i="1" s="1"/>
  <c r="F168" i="1"/>
  <c r="N168" i="1"/>
  <c r="J110" i="1"/>
  <c r="J111" i="1" s="1"/>
  <c r="O76" i="1"/>
  <c r="P76" i="1" s="1"/>
  <c r="Q86" i="1"/>
  <c r="O86" i="1"/>
  <c r="P86" i="1" s="1"/>
  <c r="Q88" i="1"/>
  <c r="Q90" i="1"/>
  <c r="P90" i="1" s="1"/>
  <c r="Q97" i="1"/>
  <c r="P106" i="1"/>
  <c r="P108" i="1"/>
  <c r="P109" i="1"/>
  <c r="G54" i="1"/>
  <c r="O3" i="1"/>
  <c r="P3" i="1" s="1"/>
  <c r="Q3" i="1" s="1"/>
  <c r="R5" i="1"/>
  <c r="P5" i="1" s="1"/>
  <c r="Q5" i="1" s="1"/>
  <c r="R7" i="1"/>
  <c r="P7" i="1" s="1"/>
  <c r="Q7" i="1" s="1"/>
  <c r="R15" i="1"/>
  <c r="R23" i="1"/>
  <c r="P23" i="1" s="1"/>
  <c r="Q23" i="1" s="1"/>
  <c r="R31" i="1"/>
  <c r="P31" i="1" s="1"/>
  <c r="Q31" i="1" s="1"/>
  <c r="R39" i="1"/>
  <c r="R47" i="1"/>
  <c r="P47" i="1" s="1"/>
  <c r="Q47" i="1" s="1"/>
  <c r="G168" i="1"/>
  <c r="Q59" i="1"/>
  <c r="O77" i="1"/>
  <c r="P77" i="1" s="1"/>
  <c r="Q79" i="1"/>
  <c r="O81" i="1"/>
  <c r="P81" i="1" s="1"/>
  <c r="R53" i="1"/>
  <c r="O64" i="1"/>
  <c r="P64" i="1" s="1"/>
  <c r="O72" i="1"/>
  <c r="P72" i="1" s="1"/>
  <c r="O80" i="1"/>
  <c r="P80" i="1" s="1"/>
  <c r="O88" i="1"/>
  <c r="P88" i="1" s="1"/>
  <c r="O96" i="1"/>
  <c r="P96" i="1" s="1"/>
  <c r="O104" i="1"/>
  <c r="P104" i="1" s="1"/>
  <c r="Q65" i="1"/>
  <c r="P65" i="1" s="1"/>
  <c r="O71" i="1"/>
  <c r="Q73" i="1"/>
  <c r="P73" i="1" s="1"/>
  <c r="O79" i="1"/>
  <c r="O87" i="1"/>
  <c r="P87" i="1" s="1"/>
  <c r="O95" i="1"/>
  <c r="P95" i="1" s="1"/>
  <c r="O103" i="1"/>
  <c r="P103" i="1" s="1"/>
  <c r="O102" i="1"/>
  <c r="P102" i="1" s="1"/>
  <c r="O59" i="1"/>
  <c r="P59" i="1" s="1"/>
  <c r="O67" i="1"/>
  <c r="P67" i="1" s="1"/>
  <c r="O75" i="1"/>
  <c r="P75" i="1" s="1"/>
  <c r="O83" i="1"/>
  <c r="P83" i="1" s="1"/>
  <c r="O91" i="1"/>
  <c r="P91" i="1" s="1"/>
  <c r="O99" i="1"/>
  <c r="P99" i="1" s="1"/>
  <c r="O107" i="1"/>
  <c r="P107" i="1" s="1"/>
  <c r="P97" i="1" l="1"/>
  <c r="P62" i="1"/>
  <c r="G111" i="1"/>
  <c r="J168" i="1"/>
  <c r="P61" i="1"/>
  <c r="K168" i="1"/>
  <c r="H168" i="1"/>
  <c r="C168" i="1"/>
  <c r="M168" i="1"/>
  <c r="E111" i="1"/>
  <c r="P85" i="1"/>
  <c r="P79" i="1"/>
  <c r="P71" i="1"/>
  <c r="P70" i="1"/>
</calcChain>
</file>

<file path=xl/sharedStrings.xml><?xml version="1.0" encoding="utf-8"?>
<sst xmlns="http://schemas.openxmlformats.org/spreadsheetml/2006/main" count="179" uniqueCount="75">
  <si>
    <t>BILAN 2018    - StF Net -</t>
  </si>
  <si>
    <t>Golf des Templiers 14-1-2018</t>
  </si>
  <si>
    <t>Golf National Aigle 17-2-2018</t>
  </si>
  <si>
    <t>Golf de Gadancourt 24-4-2018</t>
  </si>
  <si>
    <t>Golf d'Ableiges        17-5-2018</t>
  </si>
  <si>
    <t>Golf Foret d'Orient 16-6-2018</t>
  </si>
  <si>
    <t>Golf Villarceaux      26-7-2018</t>
  </si>
  <si>
    <t>Golf du Prieuré          9-8-2018</t>
  </si>
  <si>
    <t>Golf de Cergy             12-9-2018</t>
  </si>
  <si>
    <t>Golf l'Amirauté          6-10-2018</t>
  </si>
  <si>
    <t>Golf du Touquet          27-10-2018</t>
  </si>
  <si>
    <t>Golf de Seraincourt    14-11-2018</t>
  </si>
  <si>
    <t>Golf de la Chouette      11-12-2018</t>
  </si>
  <si>
    <t>TOTAL
Points StF net</t>
  </si>
  <si>
    <t>MOYENNE
StF net</t>
  </si>
  <si>
    <t>Ecart / 36</t>
  </si>
  <si>
    <t>Nb de sorties
/ 17 organisées</t>
  </si>
  <si>
    <t>CAUGANT Patrice</t>
  </si>
  <si>
    <t>STEPHAN Patrice</t>
  </si>
  <si>
    <t>MAUGE Armel</t>
  </si>
  <si>
    <t>BENTO Carlos</t>
  </si>
  <si>
    <t>RICARD Alain</t>
  </si>
  <si>
    <t>NEAUD Sylvie</t>
  </si>
  <si>
    <t>RENARD Jean-Michel</t>
  </si>
  <si>
    <t>DECHAMPS Yvonne</t>
  </si>
  <si>
    <t>ROYER Gérard</t>
  </si>
  <si>
    <t>GABRIELE Paule</t>
  </si>
  <si>
    <t>GABRIELE Jean-Luc</t>
  </si>
  <si>
    <t>ABDERRAHMAN Michel</t>
  </si>
  <si>
    <t>ABDERRAHMAN Huguette</t>
  </si>
  <si>
    <t>TOUREILLE Patrick</t>
  </si>
  <si>
    <t>CHARRIER Jean-Jacques</t>
  </si>
  <si>
    <t>MAUHE Christian</t>
  </si>
  <si>
    <t>BEON Michel</t>
  </si>
  <si>
    <t>GILLES Guy</t>
  </si>
  <si>
    <t>GILLES Daisy</t>
  </si>
  <si>
    <t>PACAUT Benoit</t>
  </si>
  <si>
    <t>BOUTET Louise</t>
  </si>
  <si>
    <t>PINEAU Christian</t>
  </si>
  <si>
    <t>GIERSKI Martine</t>
  </si>
  <si>
    <t>DANEAU Jean-Marie</t>
  </si>
  <si>
    <t>BOISSEAU Nathalie</t>
  </si>
  <si>
    <t>ANDRIEU François</t>
  </si>
  <si>
    <t>VEGA Baltazar</t>
  </si>
  <si>
    <t>TIERRIE Alexis</t>
  </si>
  <si>
    <t>BARMIER Alain</t>
  </si>
  <si>
    <t>PIOU Nicolas</t>
  </si>
  <si>
    <t>CHARTILLANGE Alain</t>
  </si>
  <si>
    <t xml:space="preserve">LEMAHIEU CAUGANT Patricia </t>
  </si>
  <si>
    <t>CHAMPION  Cécile</t>
  </si>
  <si>
    <t>COLOMBET Gérard</t>
  </si>
  <si>
    <t>DELTEL Gilles</t>
  </si>
  <si>
    <t>DUFOUR Claude</t>
  </si>
  <si>
    <t>FAUCOGNEY Anthony</t>
  </si>
  <si>
    <t>GALEOTTI Pascal</t>
  </si>
  <si>
    <t>GALEOTTI Sophie</t>
  </si>
  <si>
    <t>GALLAIS  Christophe</t>
  </si>
  <si>
    <t>GEFFRELOT Benoit</t>
  </si>
  <si>
    <t>GUILLOU Virginie</t>
  </si>
  <si>
    <t>HORBEZ Benoit</t>
  </si>
  <si>
    <t>LACROIX Philippe</t>
  </si>
  <si>
    <t>LE COUSTUMER Josiane</t>
  </si>
  <si>
    <t>LE COUSTUMER Michel</t>
  </si>
  <si>
    <t>MARIS Jérôme</t>
  </si>
  <si>
    <t>MARTIN Claude</t>
  </si>
  <si>
    <t>SAINTRAPT Michel</t>
  </si>
  <si>
    <t>TOURNEUR Michel</t>
  </si>
  <si>
    <t>TRIVIAUX Alain</t>
  </si>
  <si>
    <t>Nb Participants</t>
  </si>
  <si>
    <t>BILAN 2018  - StF Brut -</t>
  </si>
  <si>
    <t>TOTAL
StF Brut</t>
  </si>
  <si>
    <t>MOYENNE
StF Brut</t>
  </si>
  <si>
    <t>Nb de sorties
/ 12 organisées</t>
  </si>
  <si>
    <t>SUIVI INDEX Club HS - 2018 -</t>
  </si>
  <si>
    <t>PROGRESSION
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</si>
</sst>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Terminator Two"/>
    </font>
    <font>
      <sz val="11"/>
      <name val="Comic Sans MS"/>
      <family val="4"/>
    </font>
    <font>
      <b/>
      <sz val="12"/>
      <color indexed="62"/>
      <name val="Arial"/>
      <family val="2"/>
    </font>
    <font>
      <sz val="12"/>
      <name val="Arial"/>
      <family val="2"/>
    </font>
    <font>
      <b/>
      <sz val="11"/>
      <color indexed="14"/>
      <name val="Comic Sans MS"/>
      <family val="4"/>
    </font>
    <font>
      <sz val="12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textRotation="90" wrapText="1"/>
    </xf>
    <xf numFmtId="0" fontId="2" fillId="4" borderId="5" xfId="0" applyFont="1" applyFill="1" applyBorder="1" applyAlignment="1">
      <alignment horizontal="center" vertical="center" textRotation="90" wrapText="1"/>
    </xf>
    <xf numFmtId="0" fontId="2" fillId="5" borderId="5" xfId="0" applyFont="1" applyFill="1" applyBorder="1" applyAlignment="1">
      <alignment horizontal="center" vertical="center" textRotation="90" wrapText="1"/>
    </xf>
    <xf numFmtId="0" fontId="2" fillId="5" borderId="6" xfId="0" applyFont="1" applyFill="1" applyBorder="1" applyAlignment="1">
      <alignment horizontal="center" vertical="center" textRotation="90" wrapText="1"/>
    </xf>
    <xf numFmtId="0" fontId="4" fillId="4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center" vertical="center"/>
    </xf>
    <xf numFmtId="1" fontId="7" fillId="5" borderId="8" xfId="0" applyNumberFormat="1" applyFont="1" applyFill="1" applyBorder="1" applyAlignment="1">
      <alignment horizontal="center" vertical="center"/>
    </xf>
    <xf numFmtId="1" fontId="7" fillId="4" borderId="7" xfId="0" applyNumberFormat="1" applyFont="1" applyFill="1" applyBorder="1" applyAlignment="1">
      <alignment horizontal="center" vertical="center"/>
    </xf>
    <xf numFmtId="1" fontId="7" fillId="5" borderId="7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9" fillId="5" borderId="7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164" fontId="7" fillId="4" borderId="8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200025</xdr:colOff>
      <xdr:row>114</xdr:row>
      <xdr:rowOff>66675</xdr:rowOff>
    </xdr:from>
    <xdr:to>
      <xdr:col>20</xdr:col>
      <xdr:colOff>419100</xdr:colOff>
      <xdr:row>114</xdr:row>
      <xdr:rowOff>295275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7A67CC7-2EF1-451B-9D89-85330FEBD8DA}"/>
            </a:ext>
          </a:extLst>
        </xdr:cNvPr>
        <xdr:cNvSpPr txBox="1"/>
      </xdr:nvSpPr>
      <xdr:spPr>
        <a:xfrm>
          <a:off x="12744450" y="27727275"/>
          <a:ext cx="219075" cy="228600"/>
        </a:xfrm>
        <a:prstGeom prst="rect">
          <a:avLst/>
        </a:prstGeom>
        <a:solidFill>
          <a:schemeClr val="lt1"/>
        </a:solidFill>
        <a:ln w="19050" cmpd="sng">
          <a:solidFill>
            <a:schemeClr val="accent6">
              <a:lumMod val="75000"/>
            </a:schemeClr>
          </a:solidFill>
        </a:ln>
        <a:effectLst>
          <a:outerShdw blurRad="50800" dist="50800" dir="5400000" algn="ctr" rotWithShape="0">
            <a:srgbClr val="000000">
              <a:alpha val="70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400">
              <a:solidFill>
                <a:schemeClr val="accent6">
                  <a:lumMod val="50000"/>
                </a:schemeClr>
              </a:solidFill>
            </a:rPr>
            <a:t>2</a:t>
          </a:r>
        </a:p>
      </xdr:txBody>
    </xdr:sp>
    <xdr:clientData/>
  </xdr:twoCellAnchor>
  <xdr:twoCellAnchor>
    <xdr:from>
      <xdr:col>20</xdr:col>
      <xdr:colOff>200025</xdr:colOff>
      <xdr:row>114</xdr:row>
      <xdr:rowOff>495300</xdr:rowOff>
    </xdr:from>
    <xdr:to>
      <xdr:col>20</xdr:col>
      <xdr:colOff>438150</xdr:colOff>
      <xdr:row>114</xdr:row>
      <xdr:rowOff>714375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5AA22D4-603A-4B2B-AF63-27DED8E20F06}"/>
            </a:ext>
          </a:extLst>
        </xdr:cNvPr>
        <xdr:cNvSpPr txBox="1"/>
      </xdr:nvSpPr>
      <xdr:spPr>
        <a:xfrm>
          <a:off x="12744450" y="28155900"/>
          <a:ext cx="238125" cy="219075"/>
        </a:xfrm>
        <a:prstGeom prst="rect">
          <a:avLst/>
        </a:prstGeom>
        <a:solidFill>
          <a:schemeClr val="lt1"/>
        </a:solidFill>
        <a:ln w="19050" cmpd="sng">
          <a:solidFill>
            <a:schemeClr val="accent6">
              <a:lumMod val="75000"/>
            </a:schemeClr>
          </a:solidFill>
        </a:ln>
        <a:effectLst>
          <a:outerShdw blurRad="50800" dist="50800" dir="5400000" algn="ctr" rotWithShape="0">
            <a:srgbClr val="000000">
              <a:alpha val="70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fr-FR" sz="14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PATRICE/GOLF/SCORES%20GOLF/sorties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JANVIER TEMPLIERS"/>
      <sheetName val="FEVRIER NATIONAL"/>
      <sheetName val="AVRIL GADANCOURT"/>
      <sheetName val="MAI ABLEIGES"/>
      <sheetName val="JUIN LA FORET D'ORIENT"/>
      <sheetName val="ERMITAGE"/>
      <sheetName val="2017"/>
      <sheetName val="JUILLET VILLARCEAUX"/>
      <sheetName val="AOUT GOLF DU PRIEURE"/>
      <sheetName val="SEPTEMBRE CERGY"/>
      <sheetName val="OCTOBRE L'AMIRAUTE"/>
      <sheetName val="BARRIERE DEAUVILLE"/>
      <sheetName val="OCTOBRE LE TOUQUET LA FORET"/>
      <sheetName val="BELLE DUNE"/>
      <sheetName val="NOVEMBRE SERAINCOURT"/>
      <sheetName val="DECEMBRE LA CHOUETTE"/>
      <sheetName val="Equipe 2017"/>
      <sheetName val="BILAN 2018"/>
    </sheetNames>
    <sheetDataSet>
      <sheetData sheetId="0"/>
      <sheetData sheetId="1">
        <row r="7">
          <cell r="C7" t="str">
            <v>STEPHAN Patrice</v>
          </cell>
          <cell r="D7">
            <v>16.100000000000001</v>
          </cell>
          <cell r="F7">
            <v>25</v>
          </cell>
          <cell r="H7">
            <v>25</v>
          </cell>
          <cell r="K7" t="str">
            <v>STEPHAN Patrice</v>
          </cell>
          <cell r="L7">
            <v>15</v>
          </cell>
          <cell r="N7">
            <v>15</v>
          </cell>
          <cell r="O7">
            <v>39</v>
          </cell>
          <cell r="Q7">
            <v>39</v>
          </cell>
          <cell r="R7" t="str">
            <v>+</v>
          </cell>
          <cell r="S7">
            <v>3</v>
          </cell>
          <cell r="T7">
            <v>1</v>
          </cell>
          <cell r="U7">
            <v>4</v>
          </cell>
          <cell r="V7">
            <v>4</v>
          </cell>
        </row>
        <row r="8">
          <cell r="C8" t="str">
            <v>Renard Jean-Michel</v>
          </cell>
          <cell r="D8">
            <v>47</v>
          </cell>
          <cell r="F8">
            <v>25</v>
          </cell>
          <cell r="H8">
            <v>25</v>
          </cell>
          <cell r="K8" t="str">
            <v>MAUGE Armel</v>
          </cell>
          <cell r="L8">
            <v>7</v>
          </cell>
          <cell r="N8">
            <v>7</v>
          </cell>
          <cell r="O8">
            <v>45</v>
          </cell>
          <cell r="Q8">
            <v>45</v>
          </cell>
          <cell r="R8" t="str">
            <v>+</v>
          </cell>
          <cell r="S8">
            <v>9</v>
          </cell>
          <cell r="T8">
            <v>0</v>
          </cell>
          <cell r="U8">
            <v>2</v>
          </cell>
          <cell r="V8">
            <v>3</v>
          </cell>
        </row>
        <row r="9">
          <cell r="C9" t="str">
            <v>ABDERRAHMAN Huguette</v>
          </cell>
          <cell r="D9">
            <v>34.1</v>
          </cell>
          <cell r="F9">
            <v>23</v>
          </cell>
          <cell r="H9">
            <v>23</v>
          </cell>
          <cell r="K9" t="str">
            <v>CHARRIER Jean-Jacques</v>
          </cell>
          <cell r="L9">
            <v>6</v>
          </cell>
          <cell r="N9">
            <v>6</v>
          </cell>
          <cell r="O9">
            <v>51</v>
          </cell>
          <cell r="Q9">
            <v>51</v>
          </cell>
          <cell r="R9" t="str">
            <v>+</v>
          </cell>
          <cell r="S9">
            <v>15</v>
          </cell>
          <cell r="T9">
            <v>0</v>
          </cell>
          <cell r="U9">
            <v>2</v>
          </cell>
          <cell r="V9">
            <v>2</v>
          </cell>
        </row>
        <row r="10">
          <cell r="C10" t="str">
            <v>ABDERRAHMAN Michel</v>
          </cell>
          <cell r="D10">
            <v>36</v>
          </cell>
          <cell r="F10">
            <v>21</v>
          </cell>
          <cell r="H10">
            <v>21</v>
          </cell>
          <cell r="K10" t="str">
            <v>Renard Jean-Michel</v>
          </cell>
          <cell r="L10">
            <v>6</v>
          </cell>
          <cell r="N10">
            <v>6</v>
          </cell>
          <cell r="O10">
            <v>56</v>
          </cell>
          <cell r="Q10">
            <v>56</v>
          </cell>
          <cell r="R10" t="str">
            <v>+</v>
          </cell>
          <cell r="S10">
            <v>20</v>
          </cell>
          <cell r="T10">
            <v>0</v>
          </cell>
          <cell r="U10">
            <v>3</v>
          </cell>
          <cell r="V10">
            <v>0</v>
          </cell>
        </row>
        <row r="11">
          <cell r="C11" t="str">
            <v>GILLES Daisy</v>
          </cell>
          <cell r="D11">
            <v>26.2</v>
          </cell>
          <cell r="F11">
            <v>17</v>
          </cell>
          <cell r="H11">
            <v>17</v>
          </cell>
          <cell r="K11" t="str">
            <v>ABDERRAHMAN Michel</v>
          </cell>
          <cell r="L11">
            <v>5</v>
          </cell>
          <cell r="N11">
            <v>5</v>
          </cell>
          <cell r="O11">
            <v>54</v>
          </cell>
          <cell r="Q11">
            <v>54</v>
          </cell>
          <cell r="R11" t="str">
            <v>+</v>
          </cell>
          <cell r="S11">
            <v>18</v>
          </cell>
          <cell r="T11">
            <v>0</v>
          </cell>
          <cell r="U11">
            <v>2</v>
          </cell>
          <cell r="V11">
            <v>1</v>
          </cell>
        </row>
        <row r="12">
          <cell r="C12" t="str">
            <v>MAUHE Christian</v>
          </cell>
          <cell r="D12">
            <v>31.2</v>
          </cell>
          <cell r="F12">
            <v>17</v>
          </cell>
          <cell r="H12">
            <v>17</v>
          </cell>
          <cell r="K12" t="str">
            <v>MAUHE Christian</v>
          </cell>
          <cell r="L12">
            <v>5</v>
          </cell>
          <cell r="N12">
            <v>5</v>
          </cell>
          <cell r="O12">
            <v>58</v>
          </cell>
          <cell r="Q12">
            <v>58</v>
          </cell>
          <cell r="R12" t="str">
            <v>+</v>
          </cell>
          <cell r="S12">
            <v>22</v>
          </cell>
          <cell r="T12">
            <v>0</v>
          </cell>
          <cell r="U12">
            <v>0</v>
          </cell>
          <cell r="V12">
            <v>5</v>
          </cell>
        </row>
        <row r="13">
          <cell r="C13" t="str">
            <v>CHARRIER Jean-Jacques</v>
          </cell>
          <cell r="D13">
            <v>25</v>
          </cell>
          <cell r="F13">
            <v>17</v>
          </cell>
          <cell r="H13">
            <v>17</v>
          </cell>
          <cell r="K13" t="str">
            <v>ABDERRAHMAN Huguette</v>
          </cell>
          <cell r="L13">
            <v>4</v>
          </cell>
          <cell r="N13">
            <v>4</v>
          </cell>
          <cell r="O13">
            <v>50</v>
          </cell>
          <cell r="Q13">
            <v>50</v>
          </cell>
          <cell r="R13" t="str">
            <v>+</v>
          </cell>
          <cell r="S13">
            <v>14</v>
          </cell>
          <cell r="T13">
            <v>0</v>
          </cell>
          <cell r="U13">
            <v>0</v>
          </cell>
          <cell r="V13">
            <v>4</v>
          </cell>
        </row>
        <row r="14">
          <cell r="C14" t="str">
            <v>GILLES Guy</v>
          </cell>
          <cell r="D14">
            <v>38</v>
          </cell>
          <cell r="F14">
            <v>16</v>
          </cell>
          <cell r="H14">
            <v>16</v>
          </cell>
          <cell r="K14" t="str">
            <v>CAUGANT Patrice</v>
          </cell>
          <cell r="L14">
            <v>4</v>
          </cell>
          <cell r="N14">
            <v>4</v>
          </cell>
          <cell r="O14">
            <v>51</v>
          </cell>
          <cell r="Q14">
            <v>51</v>
          </cell>
          <cell r="R14" t="str">
            <v>+</v>
          </cell>
          <cell r="S14">
            <v>15</v>
          </cell>
          <cell r="T14">
            <v>0</v>
          </cell>
          <cell r="U14">
            <v>0</v>
          </cell>
          <cell r="V14">
            <v>4</v>
          </cell>
        </row>
        <row r="15">
          <cell r="C15" t="str">
            <v>CAUGANT Patrice</v>
          </cell>
          <cell r="D15">
            <v>19.399999999999999</v>
          </cell>
          <cell r="F15">
            <v>14</v>
          </cell>
          <cell r="H15">
            <v>14</v>
          </cell>
          <cell r="K15" t="str">
            <v>GILLES Daisy</v>
          </cell>
          <cell r="L15">
            <v>4</v>
          </cell>
          <cell r="N15">
            <v>4</v>
          </cell>
          <cell r="O15">
            <v>51</v>
          </cell>
          <cell r="Q15">
            <v>51</v>
          </cell>
          <cell r="R15" t="str">
            <v>+</v>
          </cell>
          <cell r="S15">
            <v>15</v>
          </cell>
          <cell r="T15">
            <v>0</v>
          </cell>
          <cell r="U15">
            <v>1</v>
          </cell>
          <cell r="V15">
            <v>2</v>
          </cell>
        </row>
        <row r="16">
          <cell r="C16" t="str">
            <v>BENTO Carlos</v>
          </cell>
          <cell r="D16">
            <v>25.2</v>
          </cell>
          <cell r="F16">
            <v>14</v>
          </cell>
          <cell r="H16">
            <v>14</v>
          </cell>
          <cell r="K16" t="str">
            <v>ROYER Gérard</v>
          </cell>
          <cell r="L16">
            <v>4</v>
          </cell>
          <cell r="N16">
            <v>4</v>
          </cell>
          <cell r="O16">
            <v>54</v>
          </cell>
          <cell r="Q16">
            <v>54</v>
          </cell>
          <cell r="R16" t="str">
            <v>+</v>
          </cell>
          <cell r="S16">
            <v>18</v>
          </cell>
          <cell r="T16">
            <v>0</v>
          </cell>
          <cell r="U16">
            <v>0</v>
          </cell>
          <cell r="V16">
            <v>4</v>
          </cell>
        </row>
        <row r="17">
          <cell r="C17" t="str">
            <v>MAUGE Armel</v>
          </cell>
          <cell r="D17">
            <v>11.4</v>
          </cell>
          <cell r="F17">
            <v>13</v>
          </cell>
          <cell r="H17">
            <v>13</v>
          </cell>
          <cell r="K17" t="str">
            <v>BENTO Carlos</v>
          </cell>
          <cell r="L17">
            <v>4</v>
          </cell>
          <cell r="N17">
            <v>4</v>
          </cell>
          <cell r="O17">
            <v>56</v>
          </cell>
          <cell r="Q17">
            <v>56</v>
          </cell>
          <cell r="R17" t="str">
            <v>+</v>
          </cell>
          <cell r="S17">
            <v>20</v>
          </cell>
          <cell r="T17">
            <v>0</v>
          </cell>
          <cell r="U17">
            <v>1</v>
          </cell>
          <cell r="V17">
            <v>2</v>
          </cell>
        </row>
        <row r="18">
          <cell r="C18" t="str">
            <v>ROYER Gérard</v>
          </cell>
          <cell r="D18">
            <v>18.8</v>
          </cell>
          <cell r="F18">
            <v>11</v>
          </cell>
          <cell r="H18">
            <v>11</v>
          </cell>
          <cell r="K18" t="str">
            <v>GILLES Guy</v>
          </cell>
          <cell r="L18">
            <v>1</v>
          </cell>
          <cell r="N18">
            <v>1</v>
          </cell>
          <cell r="O18">
            <v>60</v>
          </cell>
          <cell r="Q18">
            <v>60</v>
          </cell>
          <cell r="R18" t="str">
            <v>+</v>
          </cell>
          <cell r="S18">
            <v>24</v>
          </cell>
          <cell r="T18">
            <v>0</v>
          </cell>
          <cell r="U18">
            <v>0</v>
          </cell>
          <cell r="V18">
            <v>1</v>
          </cell>
        </row>
        <row r="19">
          <cell r="C19" t="str">
            <v>GABRIELE Paule</v>
          </cell>
          <cell r="D19">
            <v>32.299999999999997</v>
          </cell>
          <cell r="E19" t="str">
            <v>Carte non rendue</v>
          </cell>
          <cell r="H19">
            <v>0</v>
          </cell>
          <cell r="K19" t="str">
            <v>GABRIELE Paule</v>
          </cell>
          <cell r="N19">
            <v>0</v>
          </cell>
          <cell r="Q19">
            <v>0</v>
          </cell>
          <cell r="R19" t="str">
            <v>+</v>
          </cell>
          <cell r="S19">
            <v>-36</v>
          </cell>
        </row>
        <row r="20">
          <cell r="C20" t="str">
            <v>PACAUT Benoit</v>
          </cell>
          <cell r="D20">
            <v>15.3</v>
          </cell>
          <cell r="E20" t="str">
            <v>Carte non rendue</v>
          </cell>
          <cell r="H20">
            <v>0</v>
          </cell>
          <cell r="K20" t="str">
            <v>PACAUT Benoit</v>
          </cell>
          <cell r="N20">
            <v>0</v>
          </cell>
          <cell r="Q20">
            <v>0</v>
          </cell>
          <cell r="R20" t="str">
            <v>+</v>
          </cell>
          <cell r="S20">
            <v>-36</v>
          </cell>
        </row>
        <row r="21">
          <cell r="C21" t="str">
            <v>GABRIELE Jean-Luc</v>
          </cell>
          <cell r="D21">
            <v>23.8</v>
          </cell>
          <cell r="E21" t="str">
            <v>Carte non rendue</v>
          </cell>
          <cell r="H21">
            <v>0</v>
          </cell>
          <cell r="K21" t="str">
            <v>GABRIELE Jean-Luc</v>
          </cell>
          <cell r="N21">
            <v>0</v>
          </cell>
          <cell r="Q21">
            <v>0</v>
          </cell>
          <cell r="R21" t="str">
            <v>+</v>
          </cell>
          <cell r="S21">
            <v>-36</v>
          </cell>
        </row>
      </sheetData>
      <sheetData sheetId="2">
        <row r="7">
          <cell r="C7" t="str">
            <v>Renard Jean-Michel</v>
          </cell>
          <cell r="D7">
            <v>47</v>
          </cell>
          <cell r="E7">
            <v>38.700000000000003</v>
          </cell>
          <cell r="F7">
            <v>19</v>
          </cell>
          <cell r="G7">
            <v>19</v>
          </cell>
          <cell r="H7">
            <v>38</v>
          </cell>
          <cell r="K7" t="str">
            <v>MAUGE Armel</v>
          </cell>
          <cell r="L7">
            <v>11</v>
          </cell>
          <cell r="M7">
            <v>10</v>
          </cell>
          <cell r="N7">
            <v>21</v>
          </cell>
          <cell r="O7">
            <v>42</v>
          </cell>
          <cell r="P7">
            <v>43</v>
          </cell>
          <cell r="Q7">
            <v>85</v>
          </cell>
          <cell r="R7" t="str">
            <v>+</v>
          </cell>
          <cell r="S7">
            <v>15</v>
          </cell>
          <cell r="T7">
            <v>0</v>
          </cell>
          <cell r="U7">
            <v>4</v>
          </cell>
          <cell r="V7">
            <v>13</v>
          </cell>
        </row>
        <row r="8">
          <cell r="C8" t="str">
            <v>MAUGE Armel</v>
          </cell>
          <cell r="D8">
            <v>13.2</v>
          </cell>
          <cell r="E8">
            <v>14.8</v>
          </cell>
          <cell r="F8">
            <v>18</v>
          </cell>
          <cell r="G8">
            <v>18</v>
          </cell>
          <cell r="H8">
            <v>36</v>
          </cell>
          <cell r="K8" t="str">
            <v>PACAUT Benoit</v>
          </cell>
          <cell r="L8">
            <v>8</v>
          </cell>
          <cell r="M8">
            <v>12</v>
          </cell>
          <cell r="N8">
            <v>20</v>
          </cell>
          <cell r="O8">
            <v>49</v>
          </cell>
          <cell r="P8">
            <v>45</v>
          </cell>
          <cell r="Q8">
            <v>94</v>
          </cell>
          <cell r="R8" t="str">
            <v>+</v>
          </cell>
          <cell r="S8">
            <v>24</v>
          </cell>
          <cell r="T8">
            <v>3</v>
          </cell>
          <cell r="U8">
            <v>3</v>
          </cell>
          <cell r="V8">
            <v>5</v>
          </cell>
        </row>
        <row r="9">
          <cell r="C9" t="str">
            <v>CAUGANT Patrice</v>
          </cell>
          <cell r="D9">
            <v>19.399999999999999</v>
          </cell>
          <cell r="E9">
            <v>17</v>
          </cell>
          <cell r="F9">
            <v>18</v>
          </cell>
          <cell r="G9">
            <v>14</v>
          </cell>
          <cell r="H9">
            <v>32</v>
          </cell>
          <cell r="K9" t="str">
            <v>STEPHAN Patrice</v>
          </cell>
          <cell r="L9">
            <v>11</v>
          </cell>
          <cell r="M9">
            <v>8</v>
          </cell>
          <cell r="N9">
            <v>19</v>
          </cell>
          <cell r="O9">
            <v>42</v>
          </cell>
          <cell r="P9">
            <v>46</v>
          </cell>
          <cell r="Q9">
            <v>88</v>
          </cell>
          <cell r="R9" t="str">
            <v>+</v>
          </cell>
          <cell r="S9">
            <v>18</v>
          </cell>
          <cell r="T9">
            <v>0</v>
          </cell>
          <cell r="U9">
            <v>4</v>
          </cell>
          <cell r="V9">
            <v>11</v>
          </cell>
        </row>
        <row r="10">
          <cell r="C10" t="str">
            <v>PACAUT Benoit</v>
          </cell>
          <cell r="D10">
            <v>15.3</v>
          </cell>
          <cell r="E10">
            <v>15.6</v>
          </cell>
          <cell r="F10">
            <v>14</v>
          </cell>
          <cell r="G10">
            <v>18</v>
          </cell>
          <cell r="H10">
            <v>32</v>
          </cell>
          <cell r="K10" t="str">
            <v>CAUGANT Patrice</v>
          </cell>
          <cell r="L10">
            <v>10</v>
          </cell>
          <cell r="M10">
            <v>5</v>
          </cell>
          <cell r="N10">
            <v>15</v>
          </cell>
          <cell r="O10">
            <v>43</v>
          </cell>
          <cell r="P10">
            <v>48</v>
          </cell>
          <cell r="Q10">
            <v>91</v>
          </cell>
          <cell r="R10" t="str">
            <v>+</v>
          </cell>
          <cell r="S10">
            <v>21</v>
          </cell>
          <cell r="T10">
            <v>0</v>
          </cell>
          <cell r="U10">
            <v>3</v>
          </cell>
          <cell r="V10">
            <v>9</v>
          </cell>
        </row>
        <row r="11">
          <cell r="C11" t="str">
            <v>NEAUD Sylvie</v>
          </cell>
          <cell r="D11">
            <v>29.5</v>
          </cell>
          <cell r="E11">
            <v>31.9</v>
          </cell>
          <cell r="F11">
            <v>17</v>
          </cell>
          <cell r="G11">
            <v>13</v>
          </cell>
          <cell r="H11">
            <v>30</v>
          </cell>
          <cell r="K11" t="str">
            <v>RICARD Alain</v>
          </cell>
          <cell r="L11">
            <v>6</v>
          </cell>
          <cell r="M11">
            <v>4</v>
          </cell>
          <cell r="N11">
            <v>10</v>
          </cell>
          <cell r="O11">
            <v>50</v>
          </cell>
          <cell r="P11">
            <v>51</v>
          </cell>
          <cell r="Q11">
            <v>101</v>
          </cell>
          <cell r="R11" t="str">
            <v>+</v>
          </cell>
          <cell r="S11">
            <v>31</v>
          </cell>
          <cell r="T11">
            <v>2</v>
          </cell>
          <cell r="U11">
            <v>0</v>
          </cell>
          <cell r="V11">
            <v>4</v>
          </cell>
        </row>
        <row r="12">
          <cell r="C12" t="str">
            <v>STEPHAN Patrice</v>
          </cell>
          <cell r="D12">
            <v>16.100000000000001</v>
          </cell>
          <cell r="E12">
            <v>12.3</v>
          </cell>
          <cell r="F12">
            <v>17</v>
          </cell>
          <cell r="G12">
            <v>13</v>
          </cell>
          <cell r="H12">
            <v>30</v>
          </cell>
          <cell r="K12" t="str">
            <v>ROYER Gérard</v>
          </cell>
          <cell r="L12">
            <v>4</v>
          </cell>
          <cell r="M12">
            <v>4</v>
          </cell>
          <cell r="N12">
            <v>8</v>
          </cell>
          <cell r="O12">
            <v>51</v>
          </cell>
          <cell r="P12">
            <v>56</v>
          </cell>
          <cell r="Q12">
            <v>107</v>
          </cell>
          <cell r="R12" t="str">
            <v>+</v>
          </cell>
          <cell r="S12">
            <v>37</v>
          </cell>
          <cell r="T12">
            <v>0</v>
          </cell>
          <cell r="U12">
            <v>2</v>
          </cell>
          <cell r="V12">
            <v>4</v>
          </cell>
        </row>
        <row r="13">
          <cell r="C13" t="str">
            <v>GABRIELE Paule</v>
          </cell>
          <cell r="D13">
            <v>32.299999999999997</v>
          </cell>
          <cell r="E13">
            <v>35.799999999999997</v>
          </cell>
          <cell r="F13">
            <v>10</v>
          </cell>
          <cell r="G13">
            <v>19</v>
          </cell>
          <cell r="H13">
            <v>29</v>
          </cell>
          <cell r="K13" t="str">
            <v>BENTO Carlos</v>
          </cell>
          <cell r="L13">
            <v>5</v>
          </cell>
          <cell r="M13">
            <v>2</v>
          </cell>
          <cell r="N13">
            <v>7</v>
          </cell>
          <cell r="O13">
            <v>49</v>
          </cell>
          <cell r="P13">
            <v>53</v>
          </cell>
          <cell r="Q13">
            <v>102</v>
          </cell>
          <cell r="R13" t="str">
            <v>+</v>
          </cell>
          <cell r="S13">
            <v>32</v>
          </cell>
          <cell r="T13">
            <v>0</v>
          </cell>
          <cell r="U13">
            <v>1</v>
          </cell>
          <cell r="V13">
            <v>5</v>
          </cell>
        </row>
        <row r="14">
          <cell r="C14" t="str">
            <v>DECHAMPS Yvonne</v>
          </cell>
          <cell r="D14">
            <v>31.1</v>
          </cell>
          <cell r="E14">
            <v>31.2</v>
          </cell>
          <cell r="F14">
            <v>13</v>
          </cell>
          <cell r="G14">
            <v>16</v>
          </cell>
          <cell r="H14">
            <v>29</v>
          </cell>
          <cell r="K14" t="str">
            <v>Renard Jean-Michel</v>
          </cell>
          <cell r="L14">
            <v>4</v>
          </cell>
          <cell r="M14">
            <v>3</v>
          </cell>
          <cell r="N14">
            <v>7</v>
          </cell>
          <cell r="O14">
            <v>55</v>
          </cell>
          <cell r="P14">
            <v>54</v>
          </cell>
          <cell r="Q14">
            <v>109</v>
          </cell>
          <cell r="R14" t="str">
            <v>+</v>
          </cell>
          <cell r="S14">
            <v>39</v>
          </cell>
          <cell r="T14">
            <v>0</v>
          </cell>
          <cell r="U14">
            <v>2</v>
          </cell>
          <cell r="V14">
            <v>3</v>
          </cell>
        </row>
        <row r="15">
          <cell r="C15" t="str">
            <v>BENTO Carlos</v>
          </cell>
          <cell r="D15">
            <v>25.2</v>
          </cell>
          <cell r="E15">
            <v>24.7</v>
          </cell>
          <cell r="F15">
            <v>16</v>
          </cell>
          <cell r="G15">
            <v>13</v>
          </cell>
          <cell r="H15">
            <v>29</v>
          </cell>
          <cell r="K15" t="str">
            <v>NEAUD Sylvie</v>
          </cell>
          <cell r="L15">
            <v>4</v>
          </cell>
          <cell r="M15">
            <v>3</v>
          </cell>
          <cell r="N15">
            <v>7</v>
          </cell>
          <cell r="O15">
            <v>54</v>
          </cell>
          <cell r="P15">
            <v>58</v>
          </cell>
          <cell r="Q15">
            <v>112</v>
          </cell>
          <cell r="R15" t="str">
            <v>+</v>
          </cell>
          <cell r="S15">
            <v>42</v>
          </cell>
          <cell r="T15">
            <v>0</v>
          </cell>
          <cell r="U15">
            <v>1</v>
          </cell>
          <cell r="V15">
            <v>5</v>
          </cell>
        </row>
        <row r="16">
          <cell r="C16" t="str">
            <v>GILLES Daisy</v>
          </cell>
          <cell r="D16">
            <v>26.2</v>
          </cell>
          <cell r="E16">
            <v>23.4</v>
          </cell>
          <cell r="F16">
            <v>11</v>
          </cell>
          <cell r="G16">
            <v>13</v>
          </cell>
          <cell r="H16">
            <v>24</v>
          </cell>
          <cell r="K16" t="str">
            <v>GILLES Daisy</v>
          </cell>
          <cell r="L16">
            <v>2</v>
          </cell>
          <cell r="M16">
            <v>2</v>
          </cell>
          <cell r="N16">
            <v>4</v>
          </cell>
          <cell r="O16">
            <v>56</v>
          </cell>
          <cell r="P16">
            <v>53</v>
          </cell>
          <cell r="Q16">
            <v>109</v>
          </cell>
          <cell r="R16" t="str">
            <v>+</v>
          </cell>
          <cell r="S16">
            <v>39</v>
          </cell>
          <cell r="T16">
            <v>0</v>
          </cell>
          <cell r="U16">
            <v>1</v>
          </cell>
          <cell r="V16">
            <v>2</v>
          </cell>
        </row>
        <row r="17">
          <cell r="C17" t="str">
            <v>RICARD Alain</v>
          </cell>
          <cell r="D17">
            <v>20.3</v>
          </cell>
          <cell r="E17">
            <v>18.600000000000001</v>
          </cell>
          <cell r="F17">
            <v>12</v>
          </cell>
          <cell r="G17">
            <v>12</v>
          </cell>
          <cell r="H17">
            <v>24</v>
          </cell>
          <cell r="K17" t="str">
            <v>DECHAMPS Yvonne</v>
          </cell>
          <cell r="L17">
            <v>2</v>
          </cell>
          <cell r="M17">
            <v>2</v>
          </cell>
          <cell r="N17">
            <v>4</v>
          </cell>
          <cell r="O17">
            <v>56</v>
          </cell>
          <cell r="P17">
            <v>54</v>
          </cell>
          <cell r="Q17">
            <v>110</v>
          </cell>
          <cell r="R17" t="str">
            <v>+</v>
          </cell>
          <cell r="S17">
            <v>40</v>
          </cell>
          <cell r="T17">
            <v>0</v>
          </cell>
          <cell r="U17">
            <v>0</v>
          </cell>
          <cell r="V17">
            <v>4</v>
          </cell>
        </row>
        <row r="18">
          <cell r="C18" t="str">
            <v>ROYER Gérard</v>
          </cell>
          <cell r="D18">
            <v>18.8</v>
          </cell>
          <cell r="E18">
            <v>19.399999999999999</v>
          </cell>
          <cell r="F18">
            <v>11</v>
          </cell>
          <cell r="G18">
            <v>11</v>
          </cell>
          <cell r="H18">
            <v>22</v>
          </cell>
          <cell r="K18" t="str">
            <v>GABRIELE Paule</v>
          </cell>
          <cell r="L18">
            <v>2</v>
          </cell>
          <cell r="M18">
            <v>2</v>
          </cell>
          <cell r="N18">
            <v>4</v>
          </cell>
          <cell r="O18">
            <v>64</v>
          </cell>
          <cell r="P18">
            <v>54</v>
          </cell>
          <cell r="Q18">
            <v>118</v>
          </cell>
          <cell r="R18" t="str">
            <v>+</v>
          </cell>
          <cell r="S18">
            <v>48</v>
          </cell>
          <cell r="T18">
            <v>0</v>
          </cell>
          <cell r="U18">
            <v>2</v>
          </cell>
          <cell r="V18">
            <v>0</v>
          </cell>
        </row>
        <row r="19">
          <cell r="C19" t="str">
            <v>GILLES Guy</v>
          </cell>
          <cell r="D19">
            <v>38</v>
          </cell>
          <cell r="E19">
            <v>34.200000000000003</v>
          </cell>
          <cell r="F19">
            <v>13</v>
          </cell>
          <cell r="G19">
            <v>6</v>
          </cell>
          <cell r="H19">
            <v>19</v>
          </cell>
          <cell r="K19" t="str">
            <v>GILLES Guy</v>
          </cell>
          <cell r="L19">
            <v>1</v>
          </cell>
          <cell r="M19">
            <v>1</v>
          </cell>
          <cell r="N19">
            <v>2</v>
          </cell>
          <cell r="O19">
            <v>58</v>
          </cell>
          <cell r="P19">
            <v>66</v>
          </cell>
          <cell r="Q19">
            <v>124</v>
          </cell>
          <cell r="R19" t="str">
            <v>+</v>
          </cell>
          <cell r="S19">
            <v>54</v>
          </cell>
          <cell r="T19">
            <v>0</v>
          </cell>
          <cell r="U19">
            <v>0</v>
          </cell>
          <cell r="V19">
            <v>2</v>
          </cell>
        </row>
        <row r="20">
          <cell r="C20" t="str">
            <v>GABRIELE Jean-Luc</v>
          </cell>
          <cell r="D20">
            <v>23.8</v>
          </cell>
          <cell r="E20" t="str">
            <v>Carte non rendue</v>
          </cell>
          <cell r="H20">
            <v>0</v>
          </cell>
          <cell r="K20" t="str">
            <v>GABRIELE Jean-Luc</v>
          </cell>
          <cell r="N20">
            <v>0</v>
          </cell>
          <cell r="Q20">
            <v>0</v>
          </cell>
          <cell r="R20" t="str">
            <v>+</v>
          </cell>
          <cell r="S20">
            <v>-70</v>
          </cell>
        </row>
        <row r="21">
          <cell r="T21">
            <v>5</v>
          </cell>
          <cell r="U21">
            <v>23</v>
          </cell>
          <cell r="V21">
            <v>67</v>
          </cell>
        </row>
      </sheetData>
      <sheetData sheetId="3">
        <row r="7">
          <cell r="C7" t="str">
            <v>NEAUD Sylvie</v>
          </cell>
          <cell r="D7">
            <v>49</v>
          </cell>
          <cell r="E7">
            <v>31.4</v>
          </cell>
          <cell r="F7">
            <v>18</v>
          </cell>
          <cell r="G7">
            <v>19</v>
          </cell>
          <cell r="H7">
            <v>37</v>
          </cell>
          <cell r="K7" t="str">
            <v>MAUGE Armel</v>
          </cell>
          <cell r="L7">
            <v>9</v>
          </cell>
          <cell r="M7">
            <v>11</v>
          </cell>
          <cell r="N7">
            <v>20</v>
          </cell>
          <cell r="O7">
            <v>45</v>
          </cell>
          <cell r="P7">
            <v>44</v>
          </cell>
          <cell r="Q7">
            <v>89</v>
          </cell>
          <cell r="R7" t="str">
            <v>+</v>
          </cell>
          <cell r="S7">
            <v>17</v>
          </cell>
          <cell r="T7">
            <v>1</v>
          </cell>
          <cell r="U7">
            <v>5</v>
          </cell>
          <cell r="V7">
            <v>7</v>
          </cell>
        </row>
        <row r="8">
          <cell r="C8" t="str">
            <v>CHARRIER Jean-Jacques</v>
          </cell>
          <cell r="D8">
            <v>25</v>
          </cell>
          <cell r="E8">
            <v>26.2</v>
          </cell>
          <cell r="F8">
            <v>15</v>
          </cell>
          <cell r="G8">
            <v>20</v>
          </cell>
          <cell r="H8">
            <v>35</v>
          </cell>
          <cell r="K8" t="str">
            <v>STEPHAN Patrice</v>
          </cell>
          <cell r="L8">
            <v>8</v>
          </cell>
          <cell r="M8">
            <v>10</v>
          </cell>
          <cell r="N8">
            <v>18</v>
          </cell>
          <cell r="O8">
            <v>46</v>
          </cell>
          <cell r="P8">
            <v>47</v>
          </cell>
          <cell r="Q8">
            <v>93</v>
          </cell>
          <cell r="R8" t="str">
            <v>+</v>
          </cell>
          <cell r="S8">
            <v>21</v>
          </cell>
          <cell r="T8">
            <v>0</v>
          </cell>
          <cell r="U8">
            <v>6</v>
          </cell>
          <cell r="V8">
            <v>6</v>
          </cell>
        </row>
        <row r="9">
          <cell r="C9" t="str">
            <v>DECHAMPS Yvonne</v>
          </cell>
          <cell r="D9">
            <v>31.1</v>
          </cell>
          <cell r="E9">
            <v>31.2</v>
          </cell>
          <cell r="F9">
            <v>20</v>
          </cell>
          <cell r="G9">
            <v>15</v>
          </cell>
          <cell r="H9">
            <v>35</v>
          </cell>
          <cell r="K9" t="str">
            <v>RICARD Alain</v>
          </cell>
          <cell r="L9">
            <v>7</v>
          </cell>
          <cell r="M9">
            <v>6</v>
          </cell>
          <cell r="N9">
            <v>13</v>
          </cell>
          <cell r="O9">
            <v>48</v>
          </cell>
          <cell r="P9">
            <v>49</v>
          </cell>
          <cell r="Q9">
            <v>97</v>
          </cell>
          <cell r="R9" t="str">
            <v>+</v>
          </cell>
          <cell r="S9">
            <v>25</v>
          </cell>
          <cell r="T9">
            <v>0</v>
          </cell>
          <cell r="U9">
            <v>3</v>
          </cell>
          <cell r="V9">
            <v>7</v>
          </cell>
        </row>
        <row r="10">
          <cell r="C10" t="str">
            <v>ABDERRAHMAN Michel</v>
          </cell>
          <cell r="D10">
            <v>36</v>
          </cell>
          <cell r="E10">
            <v>32.799999999999997</v>
          </cell>
          <cell r="F10">
            <v>19</v>
          </cell>
          <cell r="G10">
            <v>15</v>
          </cell>
          <cell r="H10">
            <v>34</v>
          </cell>
          <cell r="K10" t="str">
            <v>BENTO Carlos</v>
          </cell>
          <cell r="L10">
            <v>6</v>
          </cell>
          <cell r="M10">
            <v>7</v>
          </cell>
          <cell r="N10">
            <v>13</v>
          </cell>
          <cell r="O10">
            <v>47</v>
          </cell>
          <cell r="P10">
            <v>54</v>
          </cell>
          <cell r="Q10">
            <v>101</v>
          </cell>
          <cell r="R10" t="str">
            <v>+</v>
          </cell>
          <cell r="S10">
            <v>29</v>
          </cell>
          <cell r="T10">
            <v>0</v>
          </cell>
          <cell r="U10">
            <v>2</v>
          </cell>
          <cell r="V10">
            <v>9</v>
          </cell>
        </row>
        <row r="11">
          <cell r="C11" t="str">
            <v>BEON Michel</v>
          </cell>
          <cell r="D11">
            <v>23.4</v>
          </cell>
          <cell r="E11">
            <v>22.8</v>
          </cell>
          <cell r="F11">
            <v>19</v>
          </cell>
          <cell r="G11">
            <v>15</v>
          </cell>
          <cell r="H11">
            <v>34</v>
          </cell>
          <cell r="K11" t="str">
            <v>BEON Michel</v>
          </cell>
          <cell r="L11">
            <v>7</v>
          </cell>
          <cell r="M11">
            <v>5</v>
          </cell>
          <cell r="N11">
            <v>12</v>
          </cell>
          <cell r="O11">
            <v>46</v>
          </cell>
          <cell r="P11">
            <v>51</v>
          </cell>
          <cell r="Q11">
            <v>97</v>
          </cell>
          <cell r="R11" t="str">
            <v>+</v>
          </cell>
          <cell r="S11">
            <v>25</v>
          </cell>
          <cell r="T11">
            <v>0</v>
          </cell>
          <cell r="U11">
            <v>0</v>
          </cell>
          <cell r="V11">
            <v>12</v>
          </cell>
        </row>
        <row r="12">
          <cell r="C12" t="str">
            <v>MAUGE Armel</v>
          </cell>
          <cell r="D12">
            <v>13.2</v>
          </cell>
          <cell r="E12">
            <v>14.8</v>
          </cell>
          <cell r="F12">
            <v>16</v>
          </cell>
          <cell r="G12">
            <v>17</v>
          </cell>
          <cell r="H12">
            <v>33</v>
          </cell>
          <cell r="K12" t="str">
            <v>CAUGANT Patrice</v>
          </cell>
          <cell r="L12">
            <v>5</v>
          </cell>
          <cell r="M12">
            <v>6</v>
          </cell>
          <cell r="N12">
            <v>11</v>
          </cell>
          <cell r="O12">
            <v>48</v>
          </cell>
          <cell r="P12">
            <v>50</v>
          </cell>
          <cell r="Q12">
            <v>98</v>
          </cell>
          <cell r="R12" t="str">
            <v>+</v>
          </cell>
          <cell r="S12">
            <v>26</v>
          </cell>
          <cell r="T12">
            <v>0</v>
          </cell>
          <cell r="U12">
            <v>1</v>
          </cell>
          <cell r="V12">
            <v>9</v>
          </cell>
        </row>
        <row r="13">
          <cell r="C13" t="str">
            <v>BENTO Carlos</v>
          </cell>
          <cell r="D13">
            <v>28.4</v>
          </cell>
          <cell r="E13">
            <v>24.7</v>
          </cell>
          <cell r="F13">
            <v>18</v>
          </cell>
          <cell r="G13">
            <v>15</v>
          </cell>
          <cell r="H13">
            <v>33</v>
          </cell>
          <cell r="K13" t="str">
            <v>CHARRIER Jean-Jacques</v>
          </cell>
          <cell r="L13">
            <v>4</v>
          </cell>
          <cell r="M13">
            <v>7</v>
          </cell>
          <cell r="N13">
            <v>11</v>
          </cell>
          <cell r="O13">
            <v>54</v>
          </cell>
          <cell r="P13">
            <v>48</v>
          </cell>
          <cell r="Q13">
            <v>102</v>
          </cell>
          <cell r="R13" t="str">
            <v>+</v>
          </cell>
          <cell r="S13">
            <v>30</v>
          </cell>
          <cell r="T13">
            <v>0</v>
          </cell>
          <cell r="U13">
            <v>3</v>
          </cell>
          <cell r="V13">
            <v>5</v>
          </cell>
        </row>
        <row r="14">
          <cell r="C14" t="str">
            <v>ABDERRAHMAN Huguette</v>
          </cell>
          <cell r="D14">
            <v>33.9</v>
          </cell>
          <cell r="E14">
            <v>32.9</v>
          </cell>
          <cell r="F14">
            <v>14</v>
          </cell>
          <cell r="G14">
            <v>16</v>
          </cell>
          <cell r="H14">
            <v>30</v>
          </cell>
          <cell r="K14" t="str">
            <v>ROYER Gérard</v>
          </cell>
          <cell r="L14">
            <v>6</v>
          </cell>
          <cell r="M14">
            <v>3</v>
          </cell>
          <cell r="N14">
            <v>9</v>
          </cell>
          <cell r="O14">
            <v>47</v>
          </cell>
          <cell r="P14">
            <v>52</v>
          </cell>
          <cell r="Q14">
            <v>99</v>
          </cell>
          <cell r="R14" t="str">
            <v>+</v>
          </cell>
          <cell r="S14">
            <v>27</v>
          </cell>
          <cell r="T14">
            <v>0</v>
          </cell>
          <cell r="U14">
            <v>0</v>
          </cell>
          <cell r="V14">
            <v>9</v>
          </cell>
        </row>
        <row r="15">
          <cell r="C15" t="str">
            <v>RICARD Alain</v>
          </cell>
          <cell r="D15">
            <v>20.3</v>
          </cell>
          <cell r="E15">
            <v>18.7</v>
          </cell>
          <cell r="F15">
            <v>15</v>
          </cell>
          <cell r="G15">
            <v>15</v>
          </cell>
          <cell r="H15">
            <v>30</v>
          </cell>
          <cell r="K15" t="str">
            <v>NEAUD Sylvie</v>
          </cell>
          <cell r="L15">
            <v>2</v>
          </cell>
          <cell r="M15">
            <v>6</v>
          </cell>
          <cell r="N15">
            <v>8</v>
          </cell>
          <cell r="O15">
            <v>52</v>
          </cell>
          <cell r="P15">
            <v>52</v>
          </cell>
          <cell r="Q15">
            <v>104</v>
          </cell>
          <cell r="R15" t="str">
            <v>+</v>
          </cell>
          <cell r="S15">
            <v>32</v>
          </cell>
          <cell r="T15">
            <v>0</v>
          </cell>
          <cell r="U15">
            <v>1</v>
          </cell>
          <cell r="V15">
            <v>6</v>
          </cell>
        </row>
        <row r="16">
          <cell r="C16" t="str">
            <v>RENARD Jean-Michel</v>
          </cell>
          <cell r="D16">
            <v>47</v>
          </cell>
          <cell r="E16">
            <v>38.9</v>
          </cell>
          <cell r="F16">
            <v>16</v>
          </cell>
          <cell r="G16">
            <v>13</v>
          </cell>
          <cell r="H16">
            <v>29</v>
          </cell>
          <cell r="K16" t="str">
            <v>DECHAMPS Yvonne</v>
          </cell>
          <cell r="L16">
            <v>4</v>
          </cell>
          <cell r="M16">
            <v>3</v>
          </cell>
          <cell r="N16">
            <v>7</v>
          </cell>
          <cell r="O16">
            <v>50</v>
          </cell>
          <cell r="P16">
            <v>55</v>
          </cell>
          <cell r="Q16">
            <v>105</v>
          </cell>
          <cell r="R16" t="str">
            <v>+</v>
          </cell>
          <cell r="S16">
            <v>33</v>
          </cell>
          <cell r="T16">
            <v>0</v>
          </cell>
          <cell r="U16">
            <v>0</v>
          </cell>
          <cell r="V16">
            <v>7</v>
          </cell>
        </row>
        <row r="17">
          <cell r="C17" t="str">
            <v>ROYER Gérard</v>
          </cell>
          <cell r="D17">
            <v>18.600000000000001</v>
          </cell>
          <cell r="E17">
            <v>19.5</v>
          </cell>
          <cell r="F17">
            <v>16</v>
          </cell>
          <cell r="G17">
            <v>12</v>
          </cell>
          <cell r="H17">
            <v>28</v>
          </cell>
          <cell r="K17" t="str">
            <v>ABDERRAHMAN Michel</v>
          </cell>
          <cell r="L17">
            <v>4</v>
          </cell>
          <cell r="M17">
            <v>0</v>
          </cell>
          <cell r="N17">
            <v>4</v>
          </cell>
          <cell r="O17">
            <v>51</v>
          </cell>
          <cell r="P17">
            <v>57</v>
          </cell>
          <cell r="Q17">
            <v>108</v>
          </cell>
          <cell r="R17" t="str">
            <v>+</v>
          </cell>
          <cell r="S17">
            <v>36</v>
          </cell>
          <cell r="T17">
            <v>0</v>
          </cell>
          <cell r="U17">
            <v>0</v>
          </cell>
          <cell r="V17">
            <v>4</v>
          </cell>
        </row>
        <row r="18">
          <cell r="C18" t="str">
            <v>STEPHAN Patrice</v>
          </cell>
          <cell r="D18">
            <v>18.7</v>
          </cell>
          <cell r="E18">
            <v>12.4</v>
          </cell>
          <cell r="F18">
            <v>14</v>
          </cell>
          <cell r="G18">
            <v>13</v>
          </cell>
          <cell r="H18">
            <v>27</v>
          </cell>
          <cell r="K18" t="str">
            <v>ABDERRAHMAN Huguette</v>
          </cell>
          <cell r="L18">
            <v>1</v>
          </cell>
          <cell r="M18">
            <v>2</v>
          </cell>
          <cell r="N18">
            <v>3</v>
          </cell>
          <cell r="O18">
            <v>56</v>
          </cell>
          <cell r="P18">
            <v>55</v>
          </cell>
          <cell r="Q18">
            <v>111</v>
          </cell>
          <cell r="R18" t="str">
            <v>+</v>
          </cell>
          <cell r="S18">
            <v>39</v>
          </cell>
          <cell r="T18">
            <v>0</v>
          </cell>
          <cell r="U18">
            <v>1</v>
          </cell>
          <cell r="V18">
            <v>1</v>
          </cell>
        </row>
        <row r="19">
          <cell r="C19" t="str">
            <v>CAUGANT Patrice</v>
          </cell>
          <cell r="D19">
            <v>19.3</v>
          </cell>
          <cell r="E19">
            <v>17.100000000000001</v>
          </cell>
          <cell r="F19">
            <v>13</v>
          </cell>
          <cell r="G19">
            <v>13</v>
          </cell>
          <cell r="H19">
            <v>26</v>
          </cell>
          <cell r="K19" t="str">
            <v>RENARD Jean-Michel</v>
          </cell>
          <cell r="L19">
            <v>2</v>
          </cell>
          <cell r="M19">
            <v>0</v>
          </cell>
          <cell r="N19">
            <v>2</v>
          </cell>
          <cell r="O19">
            <v>58</v>
          </cell>
          <cell r="P19">
            <v>62</v>
          </cell>
          <cell r="Q19">
            <v>120</v>
          </cell>
          <cell r="R19" t="str">
            <v>+</v>
          </cell>
          <cell r="S19">
            <v>48</v>
          </cell>
          <cell r="T19">
            <v>0</v>
          </cell>
          <cell r="U19">
            <v>0</v>
          </cell>
          <cell r="V19">
            <v>2</v>
          </cell>
        </row>
        <row r="20">
          <cell r="C20" t="str">
            <v>GILLES Guy</v>
          </cell>
          <cell r="D20">
            <v>38</v>
          </cell>
          <cell r="E20">
            <v>34.4</v>
          </cell>
          <cell r="F20">
            <v>7</v>
          </cell>
          <cell r="G20">
            <v>9</v>
          </cell>
          <cell r="H20">
            <v>16</v>
          </cell>
          <cell r="K20" t="str">
            <v>GILLES Guy</v>
          </cell>
          <cell r="L20">
            <v>0</v>
          </cell>
          <cell r="M20">
            <v>0</v>
          </cell>
          <cell r="N20">
            <v>0</v>
          </cell>
          <cell r="O20">
            <v>64</v>
          </cell>
          <cell r="P20">
            <v>66</v>
          </cell>
          <cell r="Q20">
            <v>130</v>
          </cell>
          <cell r="R20" t="str">
            <v>+</v>
          </cell>
          <cell r="S20">
            <v>58</v>
          </cell>
          <cell r="T20">
            <v>0</v>
          </cell>
          <cell r="U20">
            <v>0</v>
          </cell>
          <cell r="V20">
            <v>0</v>
          </cell>
        </row>
        <row r="21">
          <cell r="C21" t="str">
            <v>GABRIELE Jean-Luc</v>
          </cell>
          <cell r="D21">
            <v>23.7</v>
          </cell>
          <cell r="E21" t="str">
            <v>Carte non rendue</v>
          </cell>
          <cell r="H21">
            <v>0</v>
          </cell>
          <cell r="K21" t="str">
            <v>GABRIELE Jean-Luc</v>
          </cell>
          <cell r="N21">
            <v>0</v>
          </cell>
          <cell r="Q21">
            <v>0</v>
          </cell>
          <cell r="R21" t="str">
            <v>+</v>
          </cell>
          <cell r="S21">
            <v>-72</v>
          </cell>
        </row>
        <row r="22">
          <cell r="C22" t="str">
            <v>GABRIELE Paule</v>
          </cell>
          <cell r="D22">
            <v>32.6</v>
          </cell>
          <cell r="E22" t="str">
            <v>Carte non rendue</v>
          </cell>
          <cell r="H22">
            <v>0</v>
          </cell>
          <cell r="K22" t="str">
            <v>GABRIELE Paule</v>
          </cell>
          <cell r="N22">
            <v>0</v>
          </cell>
          <cell r="Q22">
            <v>0</v>
          </cell>
          <cell r="R22" t="str">
            <v>+</v>
          </cell>
          <cell r="S22">
            <v>-72</v>
          </cell>
        </row>
      </sheetData>
      <sheetData sheetId="4">
        <row r="7">
          <cell r="C7" t="str">
            <v>STEPHAN Patrice</v>
          </cell>
          <cell r="D7">
            <v>16.100000000000001</v>
          </cell>
          <cell r="E7">
            <v>11.8</v>
          </cell>
          <cell r="F7">
            <v>16</v>
          </cell>
          <cell r="G7">
            <v>22</v>
          </cell>
          <cell r="H7">
            <v>38</v>
          </cell>
          <cell r="K7" t="str">
            <v>STEPHAN Patrice</v>
          </cell>
          <cell r="L7">
            <v>9</v>
          </cell>
          <cell r="M7">
            <v>15</v>
          </cell>
          <cell r="N7">
            <v>24</v>
          </cell>
          <cell r="O7">
            <v>45</v>
          </cell>
          <cell r="P7">
            <v>39</v>
          </cell>
          <cell r="Q7">
            <v>84</v>
          </cell>
          <cell r="R7" t="str">
            <v>+</v>
          </cell>
          <cell r="S7">
            <v>12</v>
          </cell>
          <cell r="T7">
            <v>1</v>
          </cell>
          <cell r="U7">
            <v>8</v>
          </cell>
          <cell r="V7">
            <v>5</v>
          </cell>
        </row>
        <row r="8">
          <cell r="C8" t="str">
            <v>CAUGANT Patrice</v>
          </cell>
          <cell r="D8">
            <v>19.399999999999999</v>
          </cell>
          <cell r="E8">
            <v>16.5</v>
          </cell>
          <cell r="F8">
            <v>19</v>
          </cell>
          <cell r="G8">
            <v>19</v>
          </cell>
          <cell r="H8">
            <v>38</v>
          </cell>
          <cell r="K8" t="str">
            <v>CAUGANT Patrice</v>
          </cell>
          <cell r="L8">
            <v>11</v>
          </cell>
          <cell r="M8">
            <v>9</v>
          </cell>
          <cell r="N8">
            <v>20</v>
          </cell>
          <cell r="O8">
            <v>46</v>
          </cell>
          <cell r="P8">
            <v>45</v>
          </cell>
          <cell r="Q8">
            <v>91</v>
          </cell>
          <cell r="R8" t="str">
            <v>+</v>
          </cell>
          <cell r="S8">
            <v>19</v>
          </cell>
          <cell r="T8">
            <v>1</v>
          </cell>
          <cell r="U8">
            <v>3</v>
          </cell>
          <cell r="V8">
            <v>11</v>
          </cell>
        </row>
        <row r="9">
          <cell r="C9" t="str">
            <v>NEAUD Sylvie</v>
          </cell>
          <cell r="D9">
            <v>29.5</v>
          </cell>
          <cell r="E9">
            <v>31.4</v>
          </cell>
          <cell r="F9">
            <v>14</v>
          </cell>
          <cell r="G9">
            <v>20</v>
          </cell>
          <cell r="H9">
            <v>34</v>
          </cell>
          <cell r="K9" t="str">
            <v>MAUGE Armel</v>
          </cell>
          <cell r="L9">
            <v>11</v>
          </cell>
          <cell r="M9">
            <v>6</v>
          </cell>
          <cell r="N9">
            <v>17</v>
          </cell>
          <cell r="O9">
            <v>43</v>
          </cell>
          <cell r="P9">
            <v>48</v>
          </cell>
          <cell r="Q9">
            <v>91</v>
          </cell>
          <cell r="R9" t="str">
            <v>+</v>
          </cell>
          <cell r="S9">
            <v>19</v>
          </cell>
          <cell r="T9">
            <v>0</v>
          </cell>
          <cell r="U9">
            <v>4</v>
          </cell>
          <cell r="V9">
            <v>9</v>
          </cell>
        </row>
        <row r="10">
          <cell r="C10" t="str">
            <v>MAUGE Armel</v>
          </cell>
          <cell r="D10">
            <v>11.4</v>
          </cell>
          <cell r="E10">
            <v>14.8</v>
          </cell>
          <cell r="F10">
            <v>19</v>
          </cell>
          <cell r="G10">
            <v>15</v>
          </cell>
          <cell r="H10">
            <v>34</v>
          </cell>
          <cell r="K10" t="str">
            <v>RICARD Alain</v>
          </cell>
          <cell r="L10">
            <v>6</v>
          </cell>
          <cell r="M10">
            <v>6</v>
          </cell>
          <cell r="N10">
            <v>12</v>
          </cell>
          <cell r="O10">
            <v>49</v>
          </cell>
          <cell r="P10">
            <v>51</v>
          </cell>
          <cell r="Q10">
            <v>100</v>
          </cell>
          <cell r="R10" t="str">
            <v>+</v>
          </cell>
          <cell r="S10">
            <v>28</v>
          </cell>
          <cell r="T10">
            <v>0</v>
          </cell>
          <cell r="U10">
            <v>2</v>
          </cell>
          <cell r="V10">
            <v>8</v>
          </cell>
        </row>
        <row r="11">
          <cell r="C11" t="str">
            <v>RICARD Alain</v>
          </cell>
          <cell r="D11">
            <v>20.3</v>
          </cell>
          <cell r="E11">
            <v>18.8</v>
          </cell>
          <cell r="F11">
            <v>15</v>
          </cell>
          <cell r="G11">
            <v>16</v>
          </cell>
          <cell r="H11">
            <v>31</v>
          </cell>
          <cell r="K11" t="str">
            <v>BEON Michel</v>
          </cell>
          <cell r="L11">
            <v>6</v>
          </cell>
          <cell r="M11">
            <v>3</v>
          </cell>
          <cell r="N11">
            <v>9</v>
          </cell>
          <cell r="O11">
            <v>51</v>
          </cell>
          <cell r="P11">
            <v>57</v>
          </cell>
          <cell r="Q11">
            <v>108</v>
          </cell>
          <cell r="R11" t="str">
            <v>+</v>
          </cell>
          <cell r="S11">
            <v>36</v>
          </cell>
          <cell r="T11">
            <v>0</v>
          </cell>
          <cell r="U11">
            <v>1</v>
          </cell>
          <cell r="V11">
            <v>7</v>
          </cell>
        </row>
        <row r="12">
          <cell r="C12" t="str">
            <v>DECHAMPS Yvonne</v>
          </cell>
          <cell r="D12">
            <v>31.1</v>
          </cell>
          <cell r="E12">
            <v>31.4</v>
          </cell>
          <cell r="F12">
            <v>16</v>
          </cell>
          <cell r="G12">
            <v>11</v>
          </cell>
          <cell r="H12">
            <v>27</v>
          </cell>
          <cell r="K12" t="str">
            <v>NEAUD Sylvie</v>
          </cell>
          <cell r="L12">
            <v>4</v>
          </cell>
          <cell r="M12">
            <v>4</v>
          </cell>
          <cell r="N12">
            <v>8</v>
          </cell>
          <cell r="O12">
            <v>57</v>
          </cell>
          <cell r="P12">
            <v>50</v>
          </cell>
          <cell r="Q12">
            <v>107</v>
          </cell>
          <cell r="R12" t="str">
            <v>+</v>
          </cell>
          <cell r="S12">
            <v>35</v>
          </cell>
          <cell r="T12">
            <v>0</v>
          </cell>
          <cell r="U12">
            <v>1</v>
          </cell>
          <cell r="V12">
            <v>6</v>
          </cell>
        </row>
        <row r="13">
          <cell r="C13" t="str">
            <v>BEON Michel</v>
          </cell>
          <cell r="D13">
            <v>23.4</v>
          </cell>
          <cell r="E13">
            <v>22.9</v>
          </cell>
          <cell r="F13">
            <v>16</v>
          </cell>
          <cell r="G13">
            <v>10</v>
          </cell>
          <cell r="H13">
            <v>26</v>
          </cell>
          <cell r="K13" t="str">
            <v>ROYER Gérard</v>
          </cell>
          <cell r="L13">
            <v>4</v>
          </cell>
          <cell r="M13">
            <v>1</v>
          </cell>
          <cell r="N13">
            <v>5</v>
          </cell>
          <cell r="O13">
            <v>55</v>
          </cell>
          <cell r="P13">
            <v>55</v>
          </cell>
          <cell r="Q13">
            <v>110</v>
          </cell>
          <cell r="R13" t="str">
            <v>+</v>
          </cell>
          <cell r="S13">
            <v>38</v>
          </cell>
          <cell r="T13">
            <v>0</v>
          </cell>
          <cell r="U13">
            <v>0</v>
          </cell>
          <cell r="V13">
            <v>5</v>
          </cell>
        </row>
        <row r="14">
          <cell r="C14" t="str">
            <v>BENTO Carlos</v>
          </cell>
          <cell r="D14">
            <v>25.2</v>
          </cell>
          <cell r="E14">
            <v>24.8</v>
          </cell>
          <cell r="F14">
            <v>13</v>
          </cell>
          <cell r="G14">
            <v>12</v>
          </cell>
          <cell r="H14">
            <v>25</v>
          </cell>
          <cell r="K14" t="str">
            <v>BENTO Carlos</v>
          </cell>
          <cell r="L14">
            <v>4</v>
          </cell>
          <cell r="M14">
            <v>0</v>
          </cell>
          <cell r="N14">
            <v>4</v>
          </cell>
          <cell r="O14">
            <v>55</v>
          </cell>
          <cell r="P14">
            <v>56</v>
          </cell>
          <cell r="Q14">
            <v>111</v>
          </cell>
          <cell r="R14" t="str">
            <v>+</v>
          </cell>
          <cell r="S14">
            <v>39</v>
          </cell>
          <cell r="T14">
            <v>0</v>
          </cell>
          <cell r="U14">
            <v>0</v>
          </cell>
          <cell r="V14">
            <v>4</v>
          </cell>
        </row>
        <row r="15">
          <cell r="C15" t="str">
            <v>ROYER Gérard</v>
          </cell>
          <cell r="D15">
            <v>18.8</v>
          </cell>
          <cell r="E15">
            <v>19.600000000000001</v>
          </cell>
          <cell r="F15">
            <v>11</v>
          </cell>
          <cell r="G15">
            <v>10</v>
          </cell>
          <cell r="H15">
            <v>21</v>
          </cell>
          <cell r="K15" t="str">
            <v>MAUHE Christian</v>
          </cell>
          <cell r="L15">
            <v>2</v>
          </cell>
          <cell r="M15">
            <v>2</v>
          </cell>
          <cell r="N15">
            <v>4</v>
          </cell>
          <cell r="O15">
            <v>59</v>
          </cell>
          <cell r="P15">
            <v>64</v>
          </cell>
          <cell r="Q15">
            <v>123</v>
          </cell>
          <cell r="R15" t="str">
            <v>+</v>
          </cell>
          <cell r="S15">
            <v>51</v>
          </cell>
          <cell r="T15">
            <v>0</v>
          </cell>
          <cell r="U15">
            <v>0</v>
          </cell>
          <cell r="V15">
            <v>4</v>
          </cell>
        </row>
        <row r="16">
          <cell r="C16" t="str">
            <v>GILLES Guy</v>
          </cell>
          <cell r="D16">
            <v>38</v>
          </cell>
          <cell r="E16">
            <v>34.6</v>
          </cell>
          <cell r="F16">
            <v>16</v>
          </cell>
          <cell r="G16">
            <v>4</v>
          </cell>
          <cell r="H16">
            <v>20</v>
          </cell>
          <cell r="K16" t="str">
            <v>GILLES Guy</v>
          </cell>
          <cell r="L16">
            <v>4</v>
          </cell>
          <cell r="M16">
            <v>0</v>
          </cell>
          <cell r="N16">
            <v>4</v>
          </cell>
          <cell r="O16">
            <v>57</v>
          </cell>
          <cell r="P16">
            <v>73</v>
          </cell>
          <cell r="Q16">
            <v>130</v>
          </cell>
          <cell r="R16" t="str">
            <v>+</v>
          </cell>
          <cell r="S16">
            <v>58</v>
          </cell>
          <cell r="T16">
            <v>0</v>
          </cell>
          <cell r="U16">
            <v>0</v>
          </cell>
          <cell r="V16">
            <v>4</v>
          </cell>
        </row>
        <row r="17">
          <cell r="C17" t="str">
            <v>GILLES Daisy</v>
          </cell>
          <cell r="D17">
            <v>26.2</v>
          </cell>
          <cell r="E17">
            <v>23.5</v>
          </cell>
          <cell r="F17">
            <v>9</v>
          </cell>
          <cell r="G17">
            <v>10</v>
          </cell>
          <cell r="H17">
            <v>19</v>
          </cell>
          <cell r="K17" t="str">
            <v>DECHAMPS Yvonne</v>
          </cell>
          <cell r="L17">
            <v>2</v>
          </cell>
          <cell r="M17">
            <v>1</v>
          </cell>
          <cell r="N17">
            <v>3</v>
          </cell>
          <cell r="O17">
            <v>53</v>
          </cell>
          <cell r="P17">
            <v>61</v>
          </cell>
          <cell r="Q17">
            <v>114</v>
          </cell>
          <cell r="R17" t="str">
            <v>+</v>
          </cell>
          <cell r="S17">
            <v>42</v>
          </cell>
          <cell r="T17">
            <v>0</v>
          </cell>
          <cell r="U17">
            <v>0</v>
          </cell>
          <cell r="V17">
            <v>3</v>
          </cell>
        </row>
        <row r="18">
          <cell r="C18" t="str">
            <v>MAUHE Christian</v>
          </cell>
          <cell r="D18">
            <v>31.2</v>
          </cell>
          <cell r="E18">
            <v>22.7</v>
          </cell>
          <cell r="F18">
            <v>11</v>
          </cell>
          <cell r="G18">
            <v>7</v>
          </cell>
          <cell r="H18">
            <v>18</v>
          </cell>
          <cell r="K18" t="str">
            <v>GILLES Daisy</v>
          </cell>
          <cell r="L18">
            <v>2</v>
          </cell>
          <cell r="M18">
            <v>1</v>
          </cell>
          <cell r="N18">
            <v>3</v>
          </cell>
          <cell r="O18">
            <v>58</v>
          </cell>
          <cell r="P18">
            <v>58</v>
          </cell>
          <cell r="Q18">
            <v>116</v>
          </cell>
          <cell r="R18" t="str">
            <v>+</v>
          </cell>
          <cell r="S18">
            <v>44</v>
          </cell>
          <cell r="T18">
            <v>0</v>
          </cell>
          <cell r="U18">
            <v>0</v>
          </cell>
          <cell r="V18">
            <v>3</v>
          </cell>
        </row>
        <row r="19">
          <cell r="C19" t="str">
            <v>GABRIELE Jean-Luc</v>
          </cell>
          <cell r="D19">
            <v>23.8</v>
          </cell>
          <cell r="E19" t="str">
            <v>Carte non rendue</v>
          </cell>
          <cell r="H19">
            <v>0</v>
          </cell>
          <cell r="K19" t="str">
            <v>GABRIELE Jean-Luc</v>
          </cell>
          <cell r="N19">
            <v>0</v>
          </cell>
          <cell r="Q19">
            <v>0</v>
          </cell>
          <cell r="R19" t="str">
            <v>+</v>
          </cell>
          <cell r="S19">
            <v>-72</v>
          </cell>
        </row>
        <row r="20">
          <cell r="C20" t="str">
            <v>GABRIELE Paule</v>
          </cell>
          <cell r="D20">
            <v>32.299999999999997</v>
          </cell>
          <cell r="E20" t="str">
            <v>Carte non rendue</v>
          </cell>
          <cell r="H20">
            <v>0</v>
          </cell>
          <cell r="K20" t="str">
            <v>GABRIELE Paule</v>
          </cell>
          <cell r="N20">
            <v>0</v>
          </cell>
          <cell r="Q20">
            <v>0</v>
          </cell>
          <cell r="R20" t="str">
            <v>+</v>
          </cell>
          <cell r="S20">
            <v>-72</v>
          </cell>
        </row>
        <row r="21">
          <cell r="T21">
            <v>2</v>
          </cell>
          <cell r="U21">
            <v>19</v>
          </cell>
          <cell r="V21">
            <v>69</v>
          </cell>
        </row>
      </sheetData>
      <sheetData sheetId="5">
        <row r="7">
          <cell r="C7" t="str">
            <v>DECHAMPS Yvonne</v>
          </cell>
          <cell r="D7">
            <v>31.1</v>
          </cell>
          <cell r="E7">
            <v>31.4</v>
          </cell>
          <cell r="F7">
            <v>16</v>
          </cell>
          <cell r="G7">
            <v>20</v>
          </cell>
          <cell r="H7">
            <v>36</v>
          </cell>
          <cell r="K7" t="str">
            <v>STEPHAN Patrice</v>
          </cell>
          <cell r="L7">
            <v>10</v>
          </cell>
          <cell r="M7">
            <v>10</v>
          </cell>
          <cell r="N7">
            <v>20</v>
          </cell>
          <cell r="O7">
            <v>44</v>
          </cell>
          <cell r="P7">
            <v>45</v>
          </cell>
          <cell r="Q7">
            <v>89</v>
          </cell>
          <cell r="R7" t="str">
            <v>+</v>
          </cell>
          <cell r="S7">
            <v>18</v>
          </cell>
          <cell r="T7">
            <v>0</v>
          </cell>
          <cell r="U7">
            <v>7</v>
          </cell>
          <cell r="V7">
            <v>6</v>
          </cell>
        </row>
        <row r="8">
          <cell r="C8" t="str">
            <v>CAUGANT Patrice</v>
          </cell>
          <cell r="D8">
            <v>19.399999999999999</v>
          </cell>
          <cell r="E8">
            <v>16.5</v>
          </cell>
          <cell r="F8">
            <v>18</v>
          </cell>
          <cell r="G8">
            <v>16</v>
          </cell>
          <cell r="H8">
            <v>34</v>
          </cell>
          <cell r="K8" t="str">
            <v>CAUGANT Patrice</v>
          </cell>
          <cell r="L8">
            <v>9</v>
          </cell>
          <cell r="M8">
            <v>8</v>
          </cell>
          <cell r="N8">
            <v>17</v>
          </cell>
          <cell r="O8">
            <v>45</v>
          </cell>
          <cell r="P8">
            <v>45</v>
          </cell>
          <cell r="Q8">
            <v>90</v>
          </cell>
          <cell r="R8" t="str">
            <v>+</v>
          </cell>
          <cell r="S8">
            <v>19</v>
          </cell>
          <cell r="T8">
            <v>0</v>
          </cell>
          <cell r="U8">
            <v>2</v>
          </cell>
          <cell r="V8">
            <v>13</v>
          </cell>
        </row>
        <row r="9">
          <cell r="C9" t="str">
            <v>ABDERRAHMAN Michel</v>
          </cell>
          <cell r="D9">
            <v>33</v>
          </cell>
          <cell r="E9">
            <v>32.799999999999997</v>
          </cell>
          <cell r="F9">
            <v>17</v>
          </cell>
          <cell r="G9">
            <v>17</v>
          </cell>
          <cell r="H9">
            <v>34</v>
          </cell>
          <cell r="K9" t="str">
            <v>RICARD Alain</v>
          </cell>
          <cell r="L9">
            <v>8</v>
          </cell>
          <cell r="M9">
            <v>1</v>
          </cell>
          <cell r="N9">
            <v>9</v>
          </cell>
          <cell r="O9">
            <v>46</v>
          </cell>
          <cell r="P9">
            <v>55</v>
          </cell>
          <cell r="Q9">
            <v>101</v>
          </cell>
          <cell r="R9" t="str">
            <v>+</v>
          </cell>
          <cell r="S9">
            <v>30</v>
          </cell>
          <cell r="T9">
            <v>1</v>
          </cell>
          <cell r="U9">
            <v>1</v>
          </cell>
          <cell r="V9">
            <v>4</v>
          </cell>
        </row>
        <row r="10">
          <cell r="C10" t="str">
            <v>NEAUD Sylvie</v>
          </cell>
          <cell r="D10">
            <v>29.5</v>
          </cell>
          <cell r="E10">
            <v>31.4</v>
          </cell>
          <cell r="F10">
            <v>13</v>
          </cell>
          <cell r="G10">
            <v>19</v>
          </cell>
          <cell r="H10">
            <v>32</v>
          </cell>
          <cell r="K10" t="str">
            <v>BENTO Carlos</v>
          </cell>
          <cell r="L10">
            <v>4</v>
          </cell>
          <cell r="M10">
            <v>4</v>
          </cell>
          <cell r="N10">
            <v>8</v>
          </cell>
          <cell r="O10">
            <v>50</v>
          </cell>
          <cell r="P10">
            <v>55</v>
          </cell>
          <cell r="Q10">
            <v>105</v>
          </cell>
          <cell r="R10" t="str">
            <v>+</v>
          </cell>
          <cell r="S10">
            <v>34</v>
          </cell>
          <cell r="T10">
            <v>0</v>
          </cell>
          <cell r="U10">
            <v>1</v>
          </cell>
          <cell r="V10">
            <v>6</v>
          </cell>
        </row>
        <row r="11">
          <cell r="C11" t="str">
            <v>STEPHAN Patrice</v>
          </cell>
          <cell r="D11">
            <v>16.100000000000001</v>
          </cell>
          <cell r="E11">
            <v>11.9</v>
          </cell>
          <cell r="F11">
            <v>16</v>
          </cell>
          <cell r="G11">
            <v>15</v>
          </cell>
          <cell r="H11">
            <v>31</v>
          </cell>
          <cell r="K11" t="str">
            <v>ABDERRAHMAN Michel</v>
          </cell>
          <cell r="L11">
            <v>3</v>
          </cell>
          <cell r="M11">
            <v>5</v>
          </cell>
          <cell r="N11">
            <v>8</v>
          </cell>
          <cell r="O11">
            <v>55</v>
          </cell>
          <cell r="P11">
            <v>53</v>
          </cell>
          <cell r="Q11">
            <v>108</v>
          </cell>
          <cell r="R11" t="str">
            <v>+</v>
          </cell>
          <cell r="S11">
            <v>37</v>
          </cell>
          <cell r="T11">
            <v>0</v>
          </cell>
          <cell r="U11">
            <v>1</v>
          </cell>
          <cell r="V11">
            <v>6</v>
          </cell>
        </row>
        <row r="12">
          <cell r="C12" t="str">
            <v>BENTO Carlos</v>
          </cell>
          <cell r="D12">
            <v>25.2</v>
          </cell>
          <cell r="E12">
            <v>24.9</v>
          </cell>
          <cell r="F12">
            <v>17</v>
          </cell>
          <cell r="G12">
            <v>13</v>
          </cell>
          <cell r="H12">
            <v>30</v>
          </cell>
          <cell r="K12" t="str">
            <v>DECHAMPS Yvonne</v>
          </cell>
          <cell r="L12">
            <v>3</v>
          </cell>
          <cell r="M12">
            <v>4</v>
          </cell>
          <cell r="N12">
            <v>7</v>
          </cell>
          <cell r="O12">
            <v>55</v>
          </cell>
          <cell r="P12">
            <v>50</v>
          </cell>
          <cell r="Q12">
            <v>105</v>
          </cell>
          <cell r="R12" t="str">
            <v>+</v>
          </cell>
          <cell r="S12">
            <v>34</v>
          </cell>
          <cell r="T12">
            <v>0</v>
          </cell>
          <cell r="U12">
            <v>2</v>
          </cell>
          <cell r="V12">
            <v>3</v>
          </cell>
        </row>
        <row r="13">
          <cell r="C13" t="str">
            <v>GABRIELE Jean-Luc</v>
          </cell>
          <cell r="D13">
            <v>23.8</v>
          </cell>
          <cell r="E13">
            <v>26</v>
          </cell>
          <cell r="F13">
            <v>16</v>
          </cell>
          <cell r="G13">
            <v>13</v>
          </cell>
          <cell r="H13">
            <v>29</v>
          </cell>
          <cell r="K13" t="str">
            <v>TOUREILLE Patrick</v>
          </cell>
          <cell r="L13">
            <v>3</v>
          </cell>
          <cell r="M13">
            <v>4</v>
          </cell>
          <cell r="N13">
            <v>7</v>
          </cell>
          <cell r="O13">
            <v>55</v>
          </cell>
          <cell r="P13">
            <v>51</v>
          </cell>
          <cell r="Q13">
            <v>106</v>
          </cell>
          <cell r="R13" t="str">
            <v>+</v>
          </cell>
          <cell r="S13">
            <v>35</v>
          </cell>
          <cell r="T13">
            <v>0</v>
          </cell>
          <cell r="U13">
            <v>2</v>
          </cell>
          <cell r="V13">
            <v>3</v>
          </cell>
        </row>
        <row r="14">
          <cell r="C14" t="str">
            <v>GABRIELE Paule</v>
          </cell>
          <cell r="D14">
            <v>32.299999999999997</v>
          </cell>
          <cell r="E14">
            <v>36</v>
          </cell>
          <cell r="F14">
            <v>12</v>
          </cell>
          <cell r="G14">
            <v>16</v>
          </cell>
          <cell r="H14">
            <v>28</v>
          </cell>
          <cell r="K14" t="str">
            <v>MAUHE Christian</v>
          </cell>
          <cell r="L14">
            <v>2</v>
          </cell>
          <cell r="M14">
            <v>4</v>
          </cell>
          <cell r="N14">
            <v>6</v>
          </cell>
          <cell r="O14">
            <v>54</v>
          </cell>
          <cell r="P14">
            <v>50</v>
          </cell>
          <cell r="Q14">
            <v>104</v>
          </cell>
          <cell r="R14" t="str">
            <v>+</v>
          </cell>
          <cell r="S14">
            <v>33</v>
          </cell>
          <cell r="T14">
            <v>0</v>
          </cell>
          <cell r="U14">
            <v>0</v>
          </cell>
          <cell r="V14">
            <v>6</v>
          </cell>
        </row>
        <row r="15">
          <cell r="C15" t="str">
            <v>RICARD Alain</v>
          </cell>
          <cell r="D15">
            <v>20.3</v>
          </cell>
          <cell r="E15">
            <v>18.899999999999999</v>
          </cell>
          <cell r="F15">
            <v>18</v>
          </cell>
          <cell r="G15">
            <v>9</v>
          </cell>
          <cell r="H15">
            <v>27</v>
          </cell>
          <cell r="K15" t="str">
            <v>GABRIELE Jean-Luc</v>
          </cell>
          <cell r="L15">
            <v>4</v>
          </cell>
          <cell r="M15">
            <v>2</v>
          </cell>
          <cell r="N15">
            <v>6</v>
          </cell>
          <cell r="O15">
            <v>52</v>
          </cell>
          <cell r="P15">
            <v>53</v>
          </cell>
          <cell r="Q15">
            <v>105</v>
          </cell>
          <cell r="R15" t="str">
            <v>+</v>
          </cell>
          <cell r="S15">
            <v>34</v>
          </cell>
          <cell r="T15">
            <v>0</v>
          </cell>
          <cell r="U15">
            <v>2</v>
          </cell>
          <cell r="V15">
            <v>2</v>
          </cell>
        </row>
        <row r="16">
          <cell r="C16" t="str">
            <v>TOUREILLE Patrick</v>
          </cell>
          <cell r="D16">
            <v>35.5</v>
          </cell>
          <cell r="E16">
            <v>24.1</v>
          </cell>
          <cell r="F16">
            <v>13</v>
          </cell>
          <cell r="G16">
            <v>14</v>
          </cell>
          <cell r="H16">
            <v>27</v>
          </cell>
          <cell r="K16" t="str">
            <v>NEAUD Sylvie</v>
          </cell>
          <cell r="L16">
            <v>2</v>
          </cell>
          <cell r="M16">
            <v>4</v>
          </cell>
          <cell r="N16">
            <v>6</v>
          </cell>
          <cell r="O16">
            <v>58</v>
          </cell>
          <cell r="P16">
            <v>52</v>
          </cell>
          <cell r="Q16">
            <v>110</v>
          </cell>
          <cell r="R16" t="str">
            <v>+</v>
          </cell>
          <cell r="S16">
            <v>39</v>
          </cell>
          <cell r="T16">
            <v>0</v>
          </cell>
          <cell r="U16">
            <v>1</v>
          </cell>
          <cell r="V16">
            <v>4</v>
          </cell>
        </row>
        <row r="17">
          <cell r="C17" t="str">
            <v>MAUHE Christian</v>
          </cell>
          <cell r="D17">
            <v>31.2</v>
          </cell>
          <cell r="E17">
            <v>22.8</v>
          </cell>
          <cell r="F17">
            <v>12</v>
          </cell>
          <cell r="G17">
            <v>15</v>
          </cell>
          <cell r="H17">
            <v>27</v>
          </cell>
          <cell r="K17" t="str">
            <v>CHARRIER Jean-Jacques</v>
          </cell>
          <cell r="L17">
            <v>4</v>
          </cell>
          <cell r="M17">
            <v>2</v>
          </cell>
          <cell r="N17">
            <v>6</v>
          </cell>
          <cell r="O17">
            <v>54</v>
          </cell>
          <cell r="P17">
            <v>59</v>
          </cell>
          <cell r="Q17">
            <v>113</v>
          </cell>
          <cell r="R17" t="str">
            <v>+</v>
          </cell>
          <cell r="S17">
            <v>42</v>
          </cell>
          <cell r="T17">
            <v>0</v>
          </cell>
          <cell r="U17">
            <v>1</v>
          </cell>
          <cell r="V17">
            <v>4</v>
          </cell>
        </row>
        <row r="18">
          <cell r="C18" t="str">
            <v>CHARRIER Jean-Jacques</v>
          </cell>
          <cell r="D18">
            <v>25</v>
          </cell>
          <cell r="E18">
            <v>26.3</v>
          </cell>
          <cell r="F18">
            <v>14</v>
          </cell>
          <cell r="G18">
            <v>10</v>
          </cell>
          <cell r="H18">
            <v>24</v>
          </cell>
          <cell r="K18" t="str">
            <v>GABRIELE Paule</v>
          </cell>
          <cell r="L18">
            <v>2</v>
          </cell>
          <cell r="M18">
            <v>1</v>
          </cell>
          <cell r="N18">
            <v>3</v>
          </cell>
          <cell r="O18">
            <v>61</v>
          </cell>
          <cell r="P18">
            <v>57</v>
          </cell>
          <cell r="Q18">
            <v>118</v>
          </cell>
          <cell r="R18" t="str">
            <v>+</v>
          </cell>
          <cell r="S18">
            <v>47</v>
          </cell>
          <cell r="T18">
            <v>0</v>
          </cell>
          <cell r="U18">
            <v>0</v>
          </cell>
          <cell r="V18">
            <v>3</v>
          </cell>
        </row>
        <row r="19">
          <cell r="C19" t="str">
            <v>ABDERRAHMAN Huguette</v>
          </cell>
          <cell r="D19">
            <v>34.1</v>
          </cell>
          <cell r="E19">
            <v>33.1</v>
          </cell>
          <cell r="F19">
            <v>3</v>
          </cell>
          <cell r="G19">
            <v>1</v>
          </cell>
          <cell r="H19">
            <v>4</v>
          </cell>
          <cell r="K19" t="str">
            <v>ABDERRAHMAN Huguette</v>
          </cell>
          <cell r="L19">
            <v>2</v>
          </cell>
          <cell r="M19">
            <v>0</v>
          </cell>
          <cell r="N19">
            <v>2</v>
          </cell>
          <cell r="O19">
            <v>56</v>
          </cell>
          <cell r="P19">
            <v>59</v>
          </cell>
          <cell r="Q19">
            <v>115</v>
          </cell>
          <cell r="R19" t="str">
            <v>+</v>
          </cell>
          <cell r="S19">
            <v>44</v>
          </cell>
          <cell r="T19">
            <v>0</v>
          </cell>
          <cell r="U19">
            <v>0</v>
          </cell>
          <cell r="V19">
            <v>2</v>
          </cell>
        </row>
        <row r="20">
          <cell r="T20">
            <v>1</v>
          </cell>
          <cell r="U20">
            <v>20</v>
          </cell>
          <cell r="V20">
            <v>62</v>
          </cell>
        </row>
      </sheetData>
      <sheetData sheetId="6"/>
      <sheetData sheetId="7"/>
      <sheetData sheetId="8">
        <row r="7">
          <cell r="C7" t="str">
            <v>GABRIELE Paule</v>
          </cell>
          <cell r="D7">
            <v>32.299999999999997</v>
          </cell>
          <cell r="E7">
            <v>34</v>
          </cell>
          <cell r="F7">
            <v>18</v>
          </cell>
          <cell r="G7">
            <v>22</v>
          </cell>
          <cell r="H7">
            <v>40</v>
          </cell>
          <cell r="K7" t="str">
            <v>CAUGANT Patrice</v>
          </cell>
          <cell r="L7">
            <v>9</v>
          </cell>
          <cell r="M7">
            <v>13</v>
          </cell>
          <cell r="N7">
            <v>22</v>
          </cell>
          <cell r="O7">
            <v>45</v>
          </cell>
          <cell r="P7">
            <v>41</v>
          </cell>
          <cell r="Q7">
            <v>86</v>
          </cell>
          <cell r="R7" t="str">
            <v>+</v>
          </cell>
          <cell r="S7">
            <v>14</v>
          </cell>
          <cell r="T7">
            <v>0</v>
          </cell>
          <cell r="U7">
            <v>7</v>
          </cell>
          <cell r="V7">
            <v>8</v>
          </cell>
        </row>
        <row r="8">
          <cell r="C8" t="str">
            <v>CAUGANT Patrice</v>
          </cell>
          <cell r="D8">
            <v>19.399999999999999</v>
          </cell>
          <cell r="E8">
            <v>15.6</v>
          </cell>
          <cell r="F8">
            <v>18</v>
          </cell>
          <cell r="G8">
            <v>21</v>
          </cell>
          <cell r="H8">
            <v>39</v>
          </cell>
          <cell r="K8" t="str">
            <v>MAUGE Armel</v>
          </cell>
          <cell r="L8">
            <v>9</v>
          </cell>
          <cell r="M8">
            <v>10</v>
          </cell>
          <cell r="N8">
            <v>19</v>
          </cell>
          <cell r="O8">
            <v>46</v>
          </cell>
          <cell r="P8">
            <v>44</v>
          </cell>
          <cell r="Q8">
            <v>90</v>
          </cell>
          <cell r="R8" t="str">
            <v>+</v>
          </cell>
          <cell r="S8">
            <v>18</v>
          </cell>
          <cell r="T8">
            <v>0</v>
          </cell>
          <cell r="U8">
            <v>4</v>
          </cell>
          <cell r="V8">
            <v>11</v>
          </cell>
        </row>
        <row r="9">
          <cell r="C9" t="str">
            <v>RICARD Alain</v>
          </cell>
          <cell r="D9">
            <v>20.3</v>
          </cell>
          <cell r="E9">
            <v>18.899999999999999</v>
          </cell>
          <cell r="F9">
            <v>16</v>
          </cell>
          <cell r="G9">
            <v>18</v>
          </cell>
          <cell r="H9">
            <v>34</v>
          </cell>
          <cell r="K9" t="str">
            <v>RICARD Alain</v>
          </cell>
          <cell r="L9">
            <v>7</v>
          </cell>
          <cell r="M9">
            <v>9</v>
          </cell>
          <cell r="N9">
            <v>16</v>
          </cell>
          <cell r="O9">
            <v>48</v>
          </cell>
          <cell r="P9">
            <v>46</v>
          </cell>
          <cell r="Q9">
            <v>94</v>
          </cell>
          <cell r="R9" t="str">
            <v>+</v>
          </cell>
          <cell r="S9">
            <v>22</v>
          </cell>
          <cell r="T9">
            <v>0</v>
          </cell>
          <cell r="U9">
            <v>4</v>
          </cell>
          <cell r="V9">
            <v>8</v>
          </cell>
        </row>
        <row r="10">
          <cell r="C10" t="str">
            <v>GABRIELE Jean-Luc</v>
          </cell>
          <cell r="D10">
            <v>23.8</v>
          </cell>
          <cell r="E10">
            <v>26</v>
          </cell>
          <cell r="F10">
            <v>16</v>
          </cell>
          <cell r="G10">
            <v>18</v>
          </cell>
          <cell r="H10">
            <v>34</v>
          </cell>
          <cell r="K10" t="str">
            <v>BENTO Carlos</v>
          </cell>
          <cell r="L10">
            <v>4</v>
          </cell>
          <cell r="M10">
            <v>6</v>
          </cell>
          <cell r="N10">
            <v>10</v>
          </cell>
          <cell r="O10">
            <v>52</v>
          </cell>
          <cell r="P10">
            <v>49</v>
          </cell>
          <cell r="Q10">
            <v>101</v>
          </cell>
          <cell r="R10" t="str">
            <v>+</v>
          </cell>
          <cell r="S10">
            <v>29</v>
          </cell>
          <cell r="T10">
            <v>0</v>
          </cell>
          <cell r="U10">
            <v>2</v>
          </cell>
          <cell r="V10">
            <v>6</v>
          </cell>
        </row>
        <row r="11">
          <cell r="C11" t="str">
            <v>BENTO Carlos</v>
          </cell>
          <cell r="D11">
            <v>25.2</v>
          </cell>
          <cell r="E11">
            <v>24.9</v>
          </cell>
          <cell r="F11">
            <v>15</v>
          </cell>
          <cell r="G11">
            <v>18</v>
          </cell>
          <cell r="H11">
            <v>33</v>
          </cell>
          <cell r="K11" t="str">
            <v>GABRIELE Jean-Luc</v>
          </cell>
          <cell r="L11">
            <v>4</v>
          </cell>
          <cell r="M11">
            <v>6</v>
          </cell>
          <cell r="N11">
            <v>10</v>
          </cell>
          <cell r="O11">
            <v>52</v>
          </cell>
          <cell r="P11">
            <v>51</v>
          </cell>
          <cell r="Q11">
            <v>103</v>
          </cell>
          <cell r="R11" t="str">
            <v>+</v>
          </cell>
          <cell r="S11">
            <v>31</v>
          </cell>
          <cell r="T11">
            <v>0</v>
          </cell>
          <cell r="U11">
            <v>1</v>
          </cell>
          <cell r="V11">
            <v>8</v>
          </cell>
        </row>
        <row r="12">
          <cell r="C12" t="str">
            <v>MAUGE Armel</v>
          </cell>
          <cell r="D12">
            <v>11.4</v>
          </cell>
          <cell r="E12">
            <v>14.8</v>
          </cell>
          <cell r="F12">
            <v>16</v>
          </cell>
          <cell r="G12">
            <v>17</v>
          </cell>
          <cell r="H12">
            <v>33</v>
          </cell>
          <cell r="K12" t="str">
            <v>STEPHAN Patrice</v>
          </cell>
          <cell r="L12">
            <v>2</v>
          </cell>
          <cell r="M12">
            <v>5</v>
          </cell>
          <cell r="N12">
            <v>7</v>
          </cell>
          <cell r="O12">
            <v>53</v>
          </cell>
          <cell r="P12">
            <v>52</v>
          </cell>
          <cell r="Q12">
            <v>105</v>
          </cell>
          <cell r="R12" t="str">
            <v>+</v>
          </cell>
          <cell r="S12">
            <v>33</v>
          </cell>
          <cell r="T12">
            <v>0</v>
          </cell>
          <cell r="U12">
            <v>1</v>
          </cell>
          <cell r="V12">
            <v>5</v>
          </cell>
        </row>
        <row r="13">
          <cell r="C13" t="str">
            <v>ABDERRAHMAN Huguette</v>
          </cell>
          <cell r="D13">
            <v>34.1</v>
          </cell>
          <cell r="E13">
            <v>33.1</v>
          </cell>
          <cell r="F13">
            <v>13</v>
          </cell>
          <cell r="G13">
            <v>19</v>
          </cell>
          <cell r="H13">
            <v>32</v>
          </cell>
          <cell r="K13" t="str">
            <v>TOUREILLE Patrick</v>
          </cell>
          <cell r="L13">
            <v>3</v>
          </cell>
          <cell r="M13">
            <v>4</v>
          </cell>
          <cell r="N13">
            <v>7</v>
          </cell>
          <cell r="O13">
            <v>54</v>
          </cell>
          <cell r="P13">
            <v>55</v>
          </cell>
          <cell r="Q13">
            <v>109</v>
          </cell>
          <cell r="R13" t="str">
            <v>+</v>
          </cell>
          <cell r="S13">
            <v>37</v>
          </cell>
          <cell r="T13">
            <v>0</v>
          </cell>
          <cell r="U13">
            <v>1</v>
          </cell>
          <cell r="V13">
            <v>5</v>
          </cell>
        </row>
        <row r="14">
          <cell r="C14" t="str">
            <v>ABDERRAHMAN Michel</v>
          </cell>
          <cell r="D14">
            <v>33</v>
          </cell>
          <cell r="E14">
            <v>32.799999999999997</v>
          </cell>
          <cell r="F14">
            <v>14</v>
          </cell>
          <cell r="G14">
            <v>17</v>
          </cell>
          <cell r="H14">
            <v>31</v>
          </cell>
          <cell r="K14" t="str">
            <v>GABRIELE Paule</v>
          </cell>
          <cell r="L14">
            <v>1</v>
          </cell>
          <cell r="M14">
            <v>5</v>
          </cell>
          <cell r="N14">
            <v>6</v>
          </cell>
          <cell r="O14">
            <v>55</v>
          </cell>
          <cell r="P14">
            <v>51</v>
          </cell>
          <cell r="Q14">
            <v>106</v>
          </cell>
          <cell r="R14" t="str">
            <v>+</v>
          </cell>
          <cell r="S14">
            <v>34</v>
          </cell>
          <cell r="T14">
            <v>0</v>
          </cell>
          <cell r="U14">
            <v>1</v>
          </cell>
          <cell r="V14">
            <v>4</v>
          </cell>
        </row>
        <row r="15">
          <cell r="C15" t="str">
            <v>TOUREILLE Patrick</v>
          </cell>
          <cell r="D15">
            <v>35.5</v>
          </cell>
          <cell r="E15">
            <v>24.2</v>
          </cell>
          <cell r="F15">
            <v>13</v>
          </cell>
          <cell r="G15">
            <v>13</v>
          </cell>
          <cell r="H15">
            <v>26</v>
          </cell>
          <cell r="K15" t="str">
            <v>ABDERRAHMAN Michel</v>
          </cell>
          <cell r="L15">
            <v>1</v>
          </cell>
          <cell r="M15">
            <v>5</v>
          </cell>
          <cell r="N15">
            <v>6</v>
          </cell>
          <cell r="O15">
            <v>58</v>
          </cell>
          <cell r="P15">
            <v>54</v>
          </cell>
          <cell r="Q15">
            <v>112</v>
          </cell>
          <cell r="R15" t="str">
            <v>+</v>
          </cell>
          <cell r="S15">
            <v>40</v>
          </cell>
          <cell r="T15">
            <v>0</v>
          </cell>
          <cell r="U15">
            <v>1</v>
          </cell>
          <cell r="V15">
            <v>4</v>
          </cell>
        </row>
        <row r="16">
          <cell r="C16" t="str">
            <v>RENARD Jean-Michel</v>
          </cell>
          <cell r="D16">
            <v>47</v>
          </cell>
          <cell r="E16">
            <v>39.1</v>
          </cell>
          <cell r="F16">
            <v>13</v>
          </cell>
          <cell r="G16">
            <v>13</v>
          </cell>
          <cell r="H16">
            <v>26</v>
          </cell>
          <cell r="K16" t="str">
            <v>ABDERRAHMAN Huguette</v>
          </cell>
          <cell r="L16">
            <v>1</v>
          </cell>
          <cell r="M16">
            <v>4</v>
          </cell>
          <cell r="N16">
            <v>5</v>
          </cell>
          <cell r="O16">
            <v>59</v>
          </cell>
          <cell r="P16">
            <v>52</v>
          </cell>
          <cell r="Q16">
            <v>111</v>
          </cell>
          <cell r="R16" t="str">
            <v>+</v>
          </cell>
          <cell r="S16">
            <v>39</v>
          </cell>
          <cell r="T16">
            <v>0</v>
          </cell>
          <cell r="U16">
            <v>0</v>
          </cell>
          <cell r="V16">
            <v>5</v>
          </cell>
        </row>
        <row r="17">
          <cell r="C17" t="str">
            <v>STEPHAN Patrice</v>
          </cell>
          <cell r="D17">
            <v>16.100000000000001</v>
          </cell>
          <cell r="E17">
            <v>12</v>
          </cell>
          <cell r="F17">
            <v>7</v>
          </cell>
          <cell r="G17">
            <v>10</v>
          </cell>
          <cell r="H17">
            <v>17</v>
          </cell>
          <cell r="K17" t="str">
            <v>RENARD Jean-Michel</v>
          </cell>
          <cell r="L17">
            <v>0</v>
          </cell>
          <cell r="M17">
            <v>1</v>
          </cell>
          <cell r="N17">
            <v>1</v>
          </cell>
          <cell r="O17">
            <v>63</v>
          </cell>
          <cell r="P17">
            <v>61</v>
          </cell>
          <cell r="Q17">
            <v>124</v>
          </cell>
          <cell r="R17" t="str">
            <v>+</v>
          </cell>
          <cell r="S17">
            <v>52</v>
          </cell>
          <cell r="T17">
            <v>0</v>
          </cell>
          <cell r="U17">
            <v>0</v>
          </cell>
          <cell r="V17">
            <v>1</v>
          </cell>
        </row>
        <row r="18">
          <cell r="T18">
            <v>0</v>
          </cell>
          <cell r="U18">
            <v>22</v>
          </cell>
          <cell r="V18">
            <v>65</v>
          </cell>
        </row>
      </sheetData>
      <sheetData sheetId="9">
        <row r="7">
          <cell r="C7" t="str">
            <v>RICARD Alain</v>
          </cell>
          <cell r="D7">
            <v>20.3</v>
          </cell>
          <cell r="E7">
            <v>17.8</v>
          </cell>
          <cell r="F7">
            <v>19</v>
          </cell>
          <cell r="G7">
            <v>20</v>
          </cell>
          <cell r="H7">
            <v>39</v>
          </cell>
          <cell r="K7" t="str">
            <v>MAUGE Armel</v>
          </cell>
          <cell r="L7">
            <v>14</v>
          </cell>
          <cell r="M7">
            <v>10</v>
          </cell>
          <cell r="N7">
            <v>24</v>
          </cell>
          <cell r="O7">
            <v>39</v>
          </cell>
          <cell r="P7">
            <v>45</v>
          </cell>
          <cell r="Q7">
            <v>84</v>
          </cell>
          <cell r="R7" t="str">
            <v>+</v>
          </cell>
          <cell r="S7">
            <v>12</v>
          </cell>
          <cell r="T7">
            <v>0</v>
          </cell>
          <cell r="U7">
            <v>8</v>
          </cell>
          <cell r="V7">
            <v>8</v>
          </cell>
        </row>
        <row r="8">
          <cell r="C8" t="str">
            <v>MAUGE Armel</v>
          </cell>
          <cell r="D8">
            <v>11.4</v>
          </cell>
          <cell r="E8">
            <v>14.2</v>
          </cell>
          <cell r="F8">
            <v>21</v>
          </cell>
          <cell r="G8">
            <v>17</v>
          </cell>
          <cell r="H8">
            <v>38</v>
          </cell>
          <cell r="K8" t="str">
            <v>RICARD Alain</v>
          </cell>
          <cell r="L8">
            <v>10</v>
          </cell>
          <cell r="M8">
            <v>10</v>
          </cell>
          <cell r="N8">
            <v>20</v>
          </cell>
          <cell r="O8">
            <v>43</v>
          </cell>
          <cell r="P8">
            <v>45</v>
          </cell>
          <cell r="Q8">
            <v>88</v>
          </cell>
          <cell r="R8" t="str">
            <v>+</v>
          </cell>
          <cell r="S8">
            <v>16</v>
          </cell>
          <cell r="T8">
            <v>0</v>
          </cell>
          <cell r="U8">
            <v>3</v>
          </cell>
          <cell r="V8">
            <v>14</v>
          </cell>
        </row>
        <row r="9">
          <cell r="C9" t="str">
            <v>BENTO Carlos</v>
          </cell>
          <cell r="D9">
            <v>25.2</v>
          </cell>
          <cell r="E9">
            <v>24.9</v>
          </cell>
          <cell r="F9">
            <v>18</v>
          </cell>
          <cell r="G9">
            <v>16</v>
          </cell>
          <cell r="H9">
            <v>34</v>
          </cell>
          <cell r="K9" t="str">
            <v>CAUGANT Patrice</v>
          </cell>
          <cell r="L9">
            <v>8</v>
          </cell>
          <cell r="M9">
            <v>7</v>
          </cell>
          <cell r="N9">
            <v>15</v>
          </cell>
          <cell r="O9">
            <v>45</v>
          </cell>
          <cell r="P9">
            <v>48</v>
          </cell>
          <cell r="Q9">
            <v>93</v>
          </cell>
          <cell r="R9" t="str">
            <v>+</v>
          </cell>
          <cell r="S9">
            <v>21</v>
          </cell>
          <cell r="T9">
            <v>0</v>
          </cell>
          <cell r="U9">
            <v>1</v>
          </cell>
          <cell r="V9">
            <v>13</v>
          </cell>
        </row>
        <row r="10">
          <cell r="C10" t="str">
            <v>DECHAMPS Yvonne</v>
          </cell>
          <cell r="D10">
            <v>31.1</v>
          </cell>
          <cell r="E10">
            <v>31.4</v>
          </cell>
          <cell r="F10">
            <v>17</v>
          </cell>
          <cell r="G10">
            <v>14</v>
          </cell>
          <cell r="H10">
            <v>31</v>
          </cell>
          <cell r="K10" t="str">
            <v>BENTO Carlos</v>
          </cell>
          <cell r="L10">
            <v>6</v>
          </cell>
          <cell r="M10">
            <v>4</v>
          </cell>
          <cell r="N10">
            <v>10</v>
          </cell>
          <cell r="O10">
            <v>48</v>
          </cell>
          <cell r="P10">
            <v>52</v>
          </cell>
          <cell r="Q10">
            <v>100</v>
          </cell>
          <cell r="R10" t="str">
            <v>+</v>
          </cell>
          <cell r="S10">
            <v>28</v>
          </cell>
          <cell r="T10">
            <v>0</v>
          </cell>
          <cell r="U10">
            <v>2</v>
          </cell>
          <cell r="V10">
            <v>6</v>
          </cell>
        </row>
        <row r="11">
          <cell r="C11" t="str">
            <v>ABDERRAHMAN Huguette</v>
          </cell>
          <cell r="D11">
            <v>34.1</v>
          </cell>
          <cell r="E11">
            <v>33.1</v>
          </cell>
          <cell r="F11">
            <v>17</v>
          </cell>
          <cell r="G11">
            <v>14</v>
          </cell>
          <cell r="H11">
            <v>31</v>
          </cell>
          <cell r="K11" t="str">
            <v>BEON Michel</v>
          </cell>
          <cell r="L11">
            <v>8</v>
          </cell>
          <cell r="M11">
            <v>2</v>
          </cell>
          <cell r="N11">
            <v>10</v>
          </cell>
          <cell r="O11">
            <v>48</v>
          </cell>
          <cell r="P11">
            <v>59</v>
          </cell>
          <cell r="Q11">
            <v>107</v>
          </cell>
          <cell r="R11" t="str">
            <v>+</v>
          </cell>
          <cell r="S11">
            <v>35</v>
          </cell>
          <cell r="T11">
            <v>0</v>
          </cell>
          <cell r="U11">
            <v>3</v>
          </cell>
          <cell r="V11">
            <v>4</v>
          </cell>
        </row>
        <row r="12">
          <cell r="C12" t="str">
            <v>CAUGANT Patrice</v>
          </cell>
          <cell r="D12">
            <v>19.399999999999999</v>
          </cell>
          <cell r="E12">
            <v>15.7</v>
          </cell>
          <cell r="F12">
            <v>15</v>
          </cell>
          <cell r="G12">
            <v>15</v>
          </cell>
          <cell r="H12">
            <v>30</v>
          </cell>
          <cell r="K12" t="str">
            <v>TOUREILLE Patrick</v>
          </cell>
          <cell r="L12">
            <v>4</v>
          </cell>
          <cell r="M12">
            <v>3</v>
          </cell>
          <cell r="N12">
            <v>7</v>
          </cell>
          <cell r="O12">
            <v>52</v>
          </cell>
          <cell r="P12">
            <v>56</v>
          </cell>
          <cell r="Q12">
            <v>108</v>
          </cell>
          <cell r="R12" t="str">
            <v>+</v>
          </cell>
          <cell r="S12">
            <v>36</v>
          </cell>
          <cell r="T12">
            <v>0</v>
          </cell>
          <cell r="U12">
            <v>0</v>
          </cell>
          <cell r="V12">
            <v>7</v>
          </cell>
        </row>
        <row r="13">
          <cell r="C13" t="str">
            <v>BEON Michel</v>
          </cell>
          <cell r="D13">
            <v>23.4</v>
          </cell>
          <cell r="E13">
            <v>23</v>
          </cell>
          <cell r="F13">
            <v>18</v>
          </cell>
          <cell r="G13">
            <v>10</v>
          </cell>
          <cell r="H13">
            <v>28</v>
          </cell>
          <cell r="K13" t="str">
            <v>ABDERRAHMAN Huguette</v>
          </cell>
          <cell r="L13">
            <v>3</v>
          </cell>
          <cell r="M13">
            <v>3</v>
          </cell>
          <cell r="N13">
            <v>6</v>
          </cell>
          <cell r="O13">
            <v>53</v>
          </cell>
          <cell r="P13">
            <v>59</v>
          </cell>
          <cell r="Q13">
            <v>112</v>
          </cell>
          <cell r="R13" t="str">
            <v>+</v>
          </cell>
          <cell r="S13">
            <v>40</v>
          </cell>
          <cell r="T13">
            <v>0</v>
          </cell>
          <cell r="U13">
            <v>1</v>
          </cell>
          <cell r="V13">
            <v>4</v>
          </cell>
        </row>
        <row r="14">
          <cell r="C14" t="str">
            <v>TOUREILLE Patrick</v>
          </cell>
          <cell r="D14">
            <v>35.5</v>
          </cell>
          <cell r="E14">
            <v>24.3</v>
          </cell>
          <cell r="F14">
            <v>13</v>
          </cell>
          <cell r="G14">
            <v>13</v>
          </cell>
          <cell r="H14">
            <v>26</v>
          </cell>
          <cell r="K14" t="str">
            <v>DECHAMPS Yvonne</v>
          </cell>
          <cell r="L14">
            <v>4</v>
          </cell>
          <cell r="M14">
            <v>1</v>
          </cell>
          <cell r="N14">
            <v>5</v>
          </cell>
          <cell r="O14">
            <v>52</v>
          </cell>
          <cell r="P14">
            <v>58</v>
          </cell>
          <cell r="Q14">
            <v>110</v>
          </cell>
          <cell r="R14" t="str">
            <v>+</v>
          </cell>
          <cell r="S14">
            <v>38</v>
          </cell>
          <cell r="T14">
            <v>0</v>
          </cell>
          <cell r="U14">
            <v>1</v>
          </cell>
          <cell r="V14">
            <v>3</v>
          </cell>
        </row>
        <row r="15">
          <cell r="C15" t="str">
            <v>NEAUD Sylvie</v>
          </cell>
          <cell r="D15">
            <v>29.5</v>
          </cell>
          <cell r="E15">
            <v>31.6</v>
          </cell>
          <cell r="F15">
            <v>9</v>
          </cell>
          <cell r="G15">
            <v>14</v>
          </cell>
          <cell r="H15">
            <v>23</v>
          </cell>
          <cell r="K15" t="str">
            <v>ROYER Gérard</v>
          </cell>
          <cell r="L15">
            <v>3</v>
          </cell>
          <cell r="M15">
            <v>1</v>
          </cell>
          <cell r="N15">
            <v>4</v>
          </cell>
          <cell r="O15">
            <v>54</v>
          </cell>
          <cell r="P15">
            <v>61</v>
          </cell>
          <cell r="Q15">
            <v>115</v>
          </cell>
          <cell r="R15" t="str">
            <v>+</v>
          </cell>
          <cell r="S15">
            <v>43</v>
          </cell>
          <cell r="T15">
            <v>0</v>
          </cell>
          <cell r="U15">
            <v>0</v>
          </cell>
          <cell r="V15">
            <v>4</v>
          </cell>
        </row>
        <row r="16">
          <cell r="C16" t="str">
            <v>ABDERRAHMAN Michel</v>
          </cell>
          <cell r="D16">
            <v>33</v>
          </cell>
          <cell r="E16">
            <v>33</v>
          </cell>
          <cell r="F16">
            <v>9</v>
          </cell>
          <cell r="G16">
            <v>9</v>
          </cell>
          <cell r="H16">
            <v>18</v>
          </cell>
          <cell r="K16" t="str">
            <v>NEAUD Sylvie</v>
          </cell>
          <cell r="L16">
            <v>0</v>
          </cell>
          <cell r="M16">
            <v>3</v>
          </cell>
          <cell r="N16">
            <v>3</v>
          </cell>
          <cell r="O16">
            <v>60</v>
          </cell>
          <cell r="P16">
            <v>59</v>
          </cell>
          <cell r="Q16">
            <v>119</v>
          </cell>
          <cell r="R16" t="str">
            <v>+</v>
          </cell>
          <cell r="S16">
            <v>47</v>
          </cell>
          <cell r="T16">
            <v>0</v>
          </cell>
          <cell r="U16">
            <v>0</v>
          </cell>
          <cell r="V16">
            <v>3</v>
          </cell>
        </row>
        <row r="17">
          <cell r="C17" t="str">
            <v>ROYER Gérard</v>
          </cell>
          <cell r="D17">
            <v>18.8</v>
          </cell>
          <cell r="E17">
            <v>19.7</v>
          </cell>
          <cell r="F17">
            <v>10</v>
          </cell>
          <cell r="G17">
            <v>6</v>
          </cell>
          <cell r="H17">
            <v>16</v>
          </cell>
          <cell r="K17" t="str">
            <v>ABDERRAHMAN Michel</v>
          </cell>
          <cell r="L17">
            <v>0</v>
          </cell>
          <cell r="M17">
            <v>0</v>
          </cell>
          <cell r="N17">
            <v>0</v>
          </cell>
          <cell r="O17">
            <v>61</v>
          </cell>
          <cell r="P17">
            <v>65</v>
          </cell>
          <cell r="Q17">
            <v>126</v>
          </cell>
          <cell r="R17" t="str">
            <v>+</v>
          </cell>
          <cell r="S17">
            <v>54</v>
          </cell>
          <cell r="T17">
            <v>0</v>
          </cell>
          <cell r="U17">
            <v>0</v>
          </cell>
          <cell r="V17">
            <v>0</v>
          </cell>
        </row>
      </sheetData>
      <sheetData sheetId="10">
        <row r="7">
          <cell r="C7" t="str">
            <v>GABRIELE Paule</v>
          </cell>
          <cell r="D7">
            <v>32.299999999999997</v>
          </cell>
          <cell r="E7">
            <v>33.5</v>
          </cell>
          <cell r="F7">
            <v>17</v>
          </cell>
          <cell r="G7">
            <v>20</v>
          </cell>
          <cell r="H7">
            <v>37</v>
          </cell>
          <cell r="K7" t="str">
            <v>STEPHAN Patrice</v>
          </cell>
          <cell r="L7">
            <v>9</v>
          </cell>
          <cell r="M7">
            <v>12</v>
          </cell>
          <cell r="N7">
            <v>21</v>
          </cell>
          <cell r="O7">
            <v>47</v>
          </cell>
          <cell r="P7">
            <v>43</v>
          </cell>
          <cell r="Q7">
            <v>90</v>
          </cell>
          <cell r="R7" t="str">
            <v>+</v>
          </cell>
          <cell r="S7">
            <v>19</v>
          </cell>
          <cell r="T7">
            <v>2</v>
          </cell>
          <cell r="U7">
            <v>3</v>
          </cell>
          <cell r="V7">
            <v>9</v>
          </cell>
        </row>
        <row r="8">
          <cell r="C8" t="str">
            <v>NEAUD Sylvie</v>
          </cell>
          <cell r="D8">
            <v>29.5</v>
          </cell>
          <cell r="E8">
            <v>31.6</v>
          </cell>
          <cell r="F8">
            <v>20</v>
          </cell>
          <cell r="G8">
            <v>13</v>
          </cell>
          <cell r="H8">
            <v>33</v>
          </cell>
          <cell r="K8" t="str">
            <v>CAUGANT Patrice</v>
          </cell>
          <cell r="L8">
            <v>7</v>
          </cell>
          <cell r="M8">
            <v>8</v>
          </cell>
          <cell r="N8">
            <v>15</v>
          </cell>
          <cell r="O8">
            <v>46</v>
          </cell>
          <cell r="P8">
            <v>48</v>
          </cell>
          <cell r="Q8">
            <v>94</v>
          </cell>
          <cell r="R8" t="str">
            <v>+</v>
          </cell>
          <cell r="S8">
            <v>23</v>
          </cell>
          <cell r="T8">
            <v>1</v>
          </cell>
          <cell r="U8">
            <v>2</v>
          </cell>
          <cell r="V8">
            <v>8</v>
          </cell>
        </row>
        <row r="9">
          <cell r="C9" t="str">
            <v>BENTO Carlos</v>
          </cell>
          <cell r="D9">
            <v>25.2</v>
          </cell>
          <cell r="E9">
            <v>25</v>
          </cell>
          <cell r="F9">
            <v>17</v>
          </cell>
          <cell r="G9">
            <v>14</v>
          </cell>
          <cell r="H9">
            <v>31</v>
          </cell>
          <cell r="K9" t="str">
            <v>MAUGE Armel</v>
          </cell>
          <cell r="L9">
            <v>4</v>
          </cell>
          <cell r="M9">
            <v>10</v>
          </cell>
          <cell r="N9">
            <v>14</v>
          </cell>
          <cell r="O9">
            <v>51</v>
          </cell>
          <cell r="P9">
            <v>45</v>
          </cell>
          <cell r="Q9">
            <v>96</v>
          </cell>
          <cell r="R9" t="str">
            <v>+</v>
          </cell>
          <cell r="S9">
            <v>25</v>
          </cell>
          <cell r="T9">
            <v>0</v>
          </cell>
          <cell r="U9">
            <v>2</v>
          </cell>
          <cell r="V9">
            <v>10</v>
          </cell>
        </row>
        <row r="10">
          <cell r="C10" t="str">
            <v>STEPHAN Patrice</v>
          </cell>
          <cell r="D10">
            <v>16.100000000000001</v>
          </cell>
          <cell r="E10">
            <v>12.1</v>
          </cell>
          <cell r="F10">
            <v>11</v>
          </cell>
          <cell r="G10">
            <v>19</v>
          </cell>
          <cell r="H10">
            <v>30</v>
          </cell>
          <cell r="K10" t="str">
            <v>BENTO Carlos</v>
          </cell>
          <cell r="L10">
            <v>8</v>
          </cell>
          <cell r="M10">
            <v>5</v>
          </cell>
          <cell r="N10">
            <v>13</v>
          </cell>
          <cell r="O10">
            <v>47</v>
          </cell>
          <cell r="P10">
            <v>53</v>
          </cell>
          <cell r="Q10">
            <v>100</v>
          </cell>
          <cell r="R10" t="str">
            <v>+</v>
          </cell>
          <cell r="S10">
            <v>29</v>
          </cell>
          <cell r="T10">
            <v>1</v>
          </cell>
          <cell r="U10">
            <v>2</v>
          </cell>
          <cell r="V10">
            <v>6</v>
          </cell>
        </row>
        <row r="11">
          <cell r="C11" t="str">
            <v>RENARD Jean-Michel</v>
          </cell>
          <cell r="D11">
            <v>47</v>
          </cell>
          <cell r="E11">
            <v>39.299999999999997</v>
          </cell>
          <cell r="F11">
            <v>13</v>
          </cell>
          <cell r="G11">
            <v>16</v>
          </cell>
          <cell r="H11">
            <v>29</v>
          </cell>
          <cell r="K11" t="str">
            <v>GABRIELE Paule</v>
          </cell>
          <cell r="L11">
            <v>6</v>
          </cell>
          <cell r="M11">
            <v>4</v>
          </cell>
          <cell r="N11">
            <v>10</v>
          </cell>
          <cell r="O11">
            <v>52</v>
          </cell>
          <cell r="P11">
            <v>52</v>
          </cell>
          <cell r="Q11">
            <v>104</v>
          </cell>
          <cell r="R11" t="str">
            <v>+</v>
          </cell>
          <cell r="S11">
            <v>33</v>
          </cell>
          <cell r="T11">
            <v>0</v>
          </cell>
          <cell r="U11">
            <v>1</v>
          </cell>
          <cell r="V11">
            <v>8</v>
          </cell>
        </row>
        <row r="12">
          <cell r="C12" t="str">
            <v>CAUGANT Patrice</v>
          </cell>
          <cell r="D12">
            <v>19.399999999999999</v>
          </cell>
          <cell r="E12">
            <v>15.8</v>
          </cell>
          <cell r="F12">
            <v>13</v>
          </cell>
          <cell r="G12">
            <v>15</v>
          </cell>
          <cell r="H12">
            <v>28</v>
          </cell>
          <cell r="K12" t="str">
            <v>NEAUD Sylvie</v>
          </cell>
          <cell r="L12">
            <v>7</v>
          </cell>
          <cell r="M12">
            <v>3</v>
          </cell>
          <cell r="N12">
            <v>10</v>
          </cell>
          <cell r="O12">
            <v>46</v>
          </cell>
          <cell r="P12">
            <v>59</v>
          </cell>
          <cell r="Q12">
            <v>105</v>
          </cell>
          <cell r="R12" t="str">
            <v>+</v>
          </cell>
          <cell r="S12">
            <v>34</v>
          </cell>
          <cell r="T12">
            <v>0</v>
          </cell>
          <cell r="U12">
            <v>1</v>
          </cell>
          <cell r="V12">
            <v>8</v>
          </cell>
        </row>
        <row r="13">
          <cell r="C13" t="str">
            <v>GABRIELE Jean-Luc</v>
          </cell>
          <cell r="D13">
            <v>23.8</v>
          </cell>
          <cell r="E13">
            <v>26.1</v>
          </cell>
          <cell r="F13">
            <v>15</v>
          </cell>
          <cell r="G13">
            <v>13</v>
          </cell>
          <cell r="H13">
            <v>28</v>
          </cell>
          <cell r="K13" t="str">
            <v>ROYER Gérard</v>
          </cell>
          <cell r="L13">
            <v>5</v>
          </cell>
          <cell r="M13">
            <v>4</v>
          </cell>
          <cell r="N13">
            <v>9</v>
          </cell>
          <cell r="O13">
            <v>47</v>
          </cell>
          <cell r="P13">
            <v>54</v>
          </cell>
          <cell r="Q13">
            <v>101</v>
          </cell>
          <cell r="R13" t="str">
            <v>+</v>
          </cell>
          <cell r="S13">
            <v>30</v>
          </cell>
          <cell r="T13">
            <v>0</v>
          </cell>
          <cell r="U13">
            <v>1</v>
          </cell>
          <cell r="V13">
            <v>7</v>
          </cell>
        </row>
        <row r="14">
          <cell r="C14" t="str">
            <v>MAUGE Armel</v>
          </cell>
          <cell r="D14">
            <v>11.4</v>
          </cell>
          <cell r="E14">
            <v>14.3</v>
          </cell>
          <cell r="F14">
            <v>10</v>
          </cell>
          <cell r="G14">
            <v>17</v>
          </cell>
          <cell r="H14">
            <v>27</v>
          </cell>
          <cell r="K14" t="str">
            <v>GABRIELE Jean-Luc</v>
          </cell>
          <cell r="L14">
            <v>6</v>
          </cell>
          <cell r="M14">
            <v>2</v>
          </cell>
          <cell r="N14">
            <v>8</v>
          </cell>
          <cell r="O14">
            <v>51</v>
          </cell>
          <cell r="P14">
            <v>58</v>
          </cell>
          <cell r="Q14">
            <v>109</v>
          </cell>
          <cell r="R14" t="str">
            <v>+</v>
          </cell>
          <cell r="S14">
            <v>38</v>
          </cell>
          <cell r="T14">
            <v>0</v>
          </cell>
          <cell r="U14">
            <v>1</v>
          </cell>
          <cell r="V14">
            <v>6</v>
          </cell>
        </row>
        <row r="15">
          <cell r="C15" t="str">
            <v>ROYER Gérard</v>
          </cell>
          <cell r="D15">
            <v>18.8</v>
          </cell>
          <cell r="E15">
            <v>19.8</v>
          </cell>
          <cell r="F15">
            <v>15</v>
          </cell>
          <cell r="G15">
            <v>11</v>
          </cell>
          <cell r="H15">
            <v>26</v>
          </cell>
          <cell r="K15" t="str">
            <v>MAUHE Christian</v>
          </cell>
          <cell r="L15">
            <v>3</v>
          </cell>
          <cell r="M15">
            <v>4</v>
          </cell>
          <cell r="N15">
            <v>7</v>
          </cell>
          <cell r="O15">
            <v>51</v>
          </cell>
          <cell r="P15">
            <v>56</v>
          </cell>
          <cell r="Q15">
            <v>107</v>
          </cell>
          <cell r="R15" t="str">
            <v>+</v>
          </cell>
          <cell r="S15">
            <v>36</v>
          </cell>
          <cell r="T15">
            <v>0</v>
          </cell>
          <cell r="U15">
            <v>0</v>
          </cell>
          <cell r="V15">
            <v>7</v>
          </cell>
        </row>
        <row r="16">
          <cell r="C16" t="str">
            <v>MAUHE Christian</v>
          </cell>
          <cell r="D16">
            <v>31.2</v>
          </cell>
          <cell r="E16">
            <v>22.9</v>
          </cell>
          <cell r="F16">
            <v>13</v>
          </cell>
          <cell r="G16">
            <v>11</v>
          </cell>
          <cell r="H16">
            <v>24</v>
          </cell>
          <cell r="K16" t="str">
            <v>RENARD Jean-Michel</v>
          </cell>
          <cell r="L16">
            <v>2</v>
          </cell>
          <cell r="M16">
            <v>3</v>
          </cell>
          <cell r="N16">
            <v>5</v>
          </cell>
          <cell r="O16">
            <v>62</v>
          </cell>
          <cell r="P16">
            <v>58</v>
          </cell>
          <cell r="Q16">
            <v>120</v>
          </cell>
          <cell r="R16" t="str">
            <v>+</v>
          </cell>
          <cell r="S16">
            <v>49</v>
          </cell>
          <cell r="T16">
            <v>0</v>
          </cell>
          <cell r="U16">
            <v>1</v>
          </cell>
          <cell r="V16">
            <v>3</v>
          </cell>
        </row>
        <row r="17">
          <cell r="C17" t="str">
            <v>BOUTET Louise</v>
          </cell>
          <cell r="D17">
            <v>36</v>
          </cell>
          <cell r="E17" t="str">
            <v>Carte non rendue</v>
          </cell>
          <cell r="H17">
            <v>0</v>
          </cell>
          <cell r="K17" t="str">
            <v>BOUTET Louise</v>
          </cell>
          <cell r="N17">
            <v>0</v>
          </cell>
          <cell r="Q17">
            <v>0</v>
          </cell>
          <cell r="R17" t="str">
            <v>+</v>
          </cell>
          <cell r="S17">
            <v>-71</v>
          </cell>
        </row>
      </sheetData>
      <sheetData sheetId="11">
        <row r="7">
          <cell r="C7" t="str">
            <v>GABRIELE Jean-Luc</v>
          </cell>
          <cell r="D7">
            <v>23.8</v>
          </cell>
          <cell r="E7">
            <v>24.5</v>
          </cell>
          <cell r="F7">
            <v>20</v>
          </cell>
          <cell r="G7">
            <v>20</v>
          </cell>
          <cell r="H7">
            <v>40</v>
          </cell>
          <cell r="K7" t="str">
            <v>STEPHAN Patrice</v>
          </cell>
          <cell r="L7">
            <v>11</v>
          </cell>
          <cell r="M7">
            <v>11</v>
          </cell>
          <cell r="N7">
            <v>22</v>
          </cell>
          <cell r="O7">
            <v>44</v>
          </cell>
          <cell r="P7">
            <v>45</v>
          </cell>
          <cell r="Q7">
            <v>89</v>
          </cell>
          <cell r="R7" t="str">
            <v>+</v>
          </cell>
          <cell r="S7">
            <v>16</v>
          </cell>
          <cell r="T7">
            <v>1</v>
          </cell>
          <cell r="U7">
            <v>7</v>
          </cell>
          <cell r="V7">
            <v>5</v>
          </cell>
        </row>
        <row r="8">
          <cell r="C8" t="str">
            <v>RENARD Jean-Michel</v>
          </cell>
          <cell r="D8">
            <v>47</v>
          </cell>
          <cell r="E8">
            <v>39.299999999999997</v>
          </cell>
          <cell r="F8">
            <v>16</v>
          </cell>
          <cell r="G8">
            <v>17</v>
          </cell>
          <cell r="H8">
            <v>33</v>
          </cell>
          <cell r="K8" t="str">
            <v>GABRIELE Jean-Luc</v>
          </cell>
          <cell r="L8">
            <v>8</v>
          </cell>
          <cell r="M8">
            <v>6</v>
          </cell>
          <cell r="N8">
            <v>14</v>
          </cell>
          <cell r="O8">
            <v>47</v>
          </cell>
          <cell r="P8">
            <v>49</v>
          </cell>
          <cell r="Q8">
            <v>96</v>
          </cell>
          <cell r="R8" t="str">
            <v>+</v>
          </cell>
          <cell r="S8">
            <v>23</v>
          </cell>
          <cell r="T8">
            <v>0</v>
          </cell>
          <cell r="U8">
            <v>2</v>
          </cell>
          <cell r="V8">
            <v>10</v>
          </cell>
        </row>
        <row r="9">
          <cell r="C9" t="str">
            <v>NEAUD Sylvie</v>
          </cell>
          <cell r="D9">
            <v>29.5</v>
          </cell>
          <cell r="E9">
            <v>31.6</v>
          </cell>
          <cell r="F9">
            <v>12</v>
          </cell>
          <cell r="G9">
            <v>20</v>
          </cell>
          <cell r="H9">
            <v>32</v>
          </cell>
          <cell r="K9" t="str">
            <v>MAUGE Armel</v>
          </cell>
          <cell r="L9">
            <v>5</v>
          </cell>
          <cell r="M9">
            <v>8</v>
          </cell>
          <cell r="N9">
            <v>13</v>
          </cell>
          <cell r="O9">
            <v>53</v>
          </cell>
          <cell r="P9">
            <v>48</v>
          </cell>
          <cell r="Q9">
            <v>101</v>
          </cell>
          <cell r="R9" t="str">
            <v>+</v>
          </cell>
          <cell r="S9">
            <v>28</v>
          </cell>
          <cell r="T9">
            <v>0</v>
          </cell>
          <cell r="U9">
            <v>1</v>
          </cell>
          <cell r="V9">
            <v>11</v>
          </cell>
        </row>
        <row r="10">
          <cell r="C10" t="str">
            <v>DECHAMPS Yvonne</v>
          </cell>
          <cell r="D10">
            <v>31.1</v>
          </cell>
          <cell r="E10">
            <v>31.4</v>
          </cell>
          <cell r="F10">
            <v>15</v>
          </cell>
          <cell r="G10">
            <v>16</v>
          </cell>
          <cell r="H10">
            <v>31</v>
          </cell>
          <cell r="K10" t="str">
            <v>CAUGANT Patrice</v>
          </cell>
          <cell r="L10">
            <v>5</v>
          </cell>
          <cell r="M10">
            <v>8</v>
          </cell>
          <cell r="N10">
            <v>13</v>
          </cell>
          <cell r="O10">
            <v>55</v>
          </cell>
          <cell r="P10">
            <v>47</v>
          </cell>
          <cell r="Q10">
            <v>102</v>
          </cell>
          <cell r="R10" t="str">
            <v>+</v>
          </cell>
          <cell r="S10">
            <v>29</v>
          </cell>
          <cell r="T10">
            <v>0</v>
          </cell>
          <cell r="U10">
            <v>2</v>
          </cell>
          <cell r="V10">
            <v>9</v>
          </cell>
        </row>
        <row r="11">
          <cell r="C11" t="str">
            <v>STEPHAN Patrice</v>
          </cell>
          <cell r="D11">
            <v>16.100000000000001</v>
          </cell>
          <cell r="E11">
            <v>12.2</v>
          </cell>
          <cell r="F11">
            <v>15</v>
          </cell>
          <cell r="G11">
            <v>16</v>
          </cell>
          <cell r="H11">
            <v>31</v>
          </cell>
          <cell r="K11" t="str">
            <v>RICARD Alain</v>
          </cell>
          <cell r="L11">
            <v>7</v>
          </cell>
          <cell r="M11">
            <v>5</v>
          </cell>
          <cell r="N11">
            <v>12</v>
          </cell>
          <cell r="O11">
            <v>48</v>
          </cell>
          <cell r="P11">
            <v>50</v>
          </cell>
          <cell r="Q11">
            <v>98</v>
          </cell>
          <cell r="R11" t="str">
            <v>+</v>
          </cell>
          <cell r="S11">
            <v>25</v>
          </cell>
          <cell r="T11">
            <v>0</v>
          </cell>
          <cell r="U11">
            <v>4</v>
          </cell>
          <cell r="V11">
            <v>4</v>
          </cell>
        </row>
        <row r="12">
          <cell r="C12" t="str">
            <v>ABDERRAHMAN Michel</v>
          </cell>
          <cell r="D12">
            <v>33</v>
          </cell>
          <cell r="E12">
            <v>33.200000000000003</v>
          </cell>
          <cell r="F12">
            <v>19</v>
          </cell>
          <cell r="G12">
            <v>11</v>
          </cell>
          <cell r="H12">
            <v>30</v>
          </cell>
          <cell r="K12" t="str">
            <v>ROYER Gérard</v>
          </cell>
          <cell r="L12">
            <v>4</v>
          </cell>
          <cell r="M12">
            <v>6</v>
          </cell>
          <cell r="N12">
            <v>10</v>
          </cell>
          <cell r="O12">
            <v>52</v>
          </cell>
          <cell r="P12">
            <v>54</v>
          </cell>
          <cell r="Q12">
            <v>106</v>
          </cell>
          <cell r="R12" t="str">
            <v>+</v>
          </cell>
          <cell r="S12">
            <v>33</v>
          </cell>
          <cell r="T12">
            <v>0</v>
          </cell>
          <cell r="U12">
            <v>1</v>
          </cell>
          <cell r="V12">
            <v>8</v>
          </cell>
        </row>
        <row r="13">
          <cell r="C13" t="str">
            <v>RICARD Alain</v>
          </cell>
          <cell r="D13">
            <v>20.3</v>
          </cell>
          <cell r="E13">
            <v>17.899999999999999</v>
          </cell>
          <cell r="F13">
            <v>15</v>
          </cell>
          <cell r="G13">
            <v>13</v>
          </cell>
          <cell r="H13">
            <v>28</v>
          </cell>
          <cell r="K13" t="str">
            <v>BENTO Carlos</v>
          </cell>
          <cell r="L13">
            <v>4</v>
          </cell>
          <cell r="M13">
            <v>5</v>
          </cell>
          <cell r="N13">
            <v>9</v>
          </cell>
          <cell r="O13">
            <v>58</v>
          </cell>
          <cell r="P13">
            <v>52</v>
          </cell>
          <cell r="Q13">
            <v>110</v>
          </cell>
          <cell r="R13" t="str">
            <v>+</v>
          </cell>
          <cell r="S13">
            <v>37</v>
          </cell>
          <cell r="T13">
            <v>0</v>
          </cell>
          <cell r="U13">
            <v>0</v>
          </cell>
          <cell r="V13">
            <v>9</v>
          </cell>
        </row>
        <row r="14">
          <cell r="C14" t="str">
            <v>TOUREILLE Patrick</v>
          </cell>
          <cell r="D14">
            <v>35.5</v>
          </cell>
          <cell r="E14">
            <v>24.4</v>
          </cell>
          <cell r="F14">
            <v>12</v>
          </cell>
          <cell r="G14">
            <v>16</v>
          </cell>
          <cell r="H14">
            <v>28</v>
          </cell>
          <cell r="K14" t="str">
            <v>TOUREILLE Patrick</v>
          </cell>
          <cell r="L14">
            <v>4</v>
          </cell>
          <cell r="M14">
            <v>4</v>
          </cell>
          <cell r="N14">
            <v>8</v>
          </cell>
          <cell r="O14">
            <v>56</v>
          </cell>
          <cell r="P14">
            <v>51</v>
          </cell>
          <cell r="Q14">
            <v>107</v>
          </cell>
          <cell r="R14" t="str">
            <v>+</v>
          </cell>
          <cell r="S14">
            <v>34</v>
          </cell>
          <cell r="T14">
            <v>0</v>
          </cell>
          <cell r="U14">
            <v>1</v>
          </cell>
          <cell r="V14">
            <v>6</v>
          </cell>
        </row>
        <row r="15">
          <cell r="C15" t="str">
            <v>BENTO Carlos</v>
          </cell>
          <cell r="D15">
            <v>25.2</v>
          </cell>
          <cell r="E15">
            <v>25.1</v>
          </cell>
          <cell r="F15">
            <v>11</v>
          </cell>
          <cell r="G15">
            <v>16</v>
          </cell>
          <cell r="H15">
            <v>27</v>
          </cell>
          <cell r="K15" t="str">
            <v>NEAUD Sylvie</v>
          </cell>
          <cell r="L15">
            <v>3</v>
          </cell>
          <cell r="M15">
            <v>4</v>
          </cell>
          <cell r="N15">
            <v>7</v>
          </cell>
          <cell r="O15">
            <v>59</v>
          </cell>
          <cell r="P15">
            <v>52</v>
          </cell>
          <cell r="Q15">
            <v>111</v>
          </cell>
          <cell r="R15" t="str">
            <v>+</v>
          </cell>
          <cell r="S15">
            <v>38</v>
          </cell>
          <cell r="T15">
            <v>0</v>
          </cell>
          <cell r="U15">
            <v>1</v>
          </cell>
          <cell r="V15">
            <v>5</v>
          </cell>
        </row>
        <row r="16">
          <cell r="C16" t="str">
            <v>CAUGANT Patrice</v>
          </cell>
          <cell r="D16">
            <v>19.399999999999999</v>
          </cell>
          <cell r="E16">
            <v>15.9</v>
          </cell>
          <cell r="F16">
            <v>10</v>
          </cell>
          <cell r="G16">
            <v>15</v>
          </cell>
          <cell r="H16">
            <v>25</v>
          </cell>
          <cell r="K16" t="str">
            <v>ABDERRAHMAN Michel</v>
          </cell>
          <cell r="L16">
            <v>4</v>
          </cell>
          <cell r="M16">
            <v>1</v>
          </cell>
          <cell r="N16">
            <v>5</v>
          </cell>
          <cell r="O16">
            <v>52</v>
          </cell>
          <cell r="P16">
            <v>64</v>
          </cell>
          <cell r="Q16">
            <v>116</v>
          </cell>
          <cell r="R16" t="str">
            <v>+</v>
          </cell>
          <cell r="S16">
            <v>43</v>
          </cell>
          <cell r="T16">
            <v>0</v>
          </cell>
          <cell r="U16">
            <v>0</v>
          </cell>
          <cell r="V16">
            <v>5</v>
          </cell>
        </row>
        <row r="17">
          <cell r="C17" t="str">
            <v>MAUGE Armel</v>
          </cell>
          <cell r="D17">
            <v>11.4</v>
          </cell>
          <cell r="E17">
            <v>14.4</v>
          </cell>
          <cell r="F17">
            <v>10</v>
          </cell>
          <cell r="G17">
            <v>14</v>
          </cell>
          <cell r="H17">
            <v>24</v>
          </cell>
          <cell r="K17" t="str">
            <v>MAUHE Christian</v>
          </cell>
          <cell r="L17">
            <v>4</v>
          </cell>
          <cell r="M17">
            <v>1</v>
          </cell>
          <cell r="N17">
            <v>5</v>
          </cell>
          <cell r="O17">
            <v>55</v>
          </cell>
          <cell r="P17">
            <v>61</v>
          </cell>
          <cell r="Q17">
            <v>116</v>
          </cell>
          <cell r="R17" t="str">
            <v>+</v>
          </cell>
          <cell r="S17">
            <v>43</v>
          </cell>
          <cell r="T17">
            <v>0</v>
          </cell>
          <cell r="U17">
            <v>0</v>
          </cell>
          <cell r="V17">
            <v>5</v>
          </cell>
        </row>
        <row r="18">
          <cell r="C18" t="str">
            <v>ROYER Gérard</v>
          </cell>
          <cell r="D18">
            <v>18.8</v>
          </cell>
          <cell r="E18">
            <v>19.899999999999999</v>
          </cell>
          <cell r="F18">
            <v>12</v>
          </cell>
          <cell r="G18">
            <v>12</v>
          </cell>
          <cell r="H18">
            <v>24</v>
          </cell>
          <cell r="K18" t="str">
            <v>RENARD Jean-Michel</v>
          </cell>
          <cell r="L18">
            <v>2</v>
          </cell>
          <cell r="M18">
            <v>3</v>
          </cell>
          <cell r="N18">
            <v>5</v>
          </cell>
          <cell r="O18">
            <v>59</v>
          </cell>
          <cell r="P18">
            <v>61</v>
          </cell>
          <cell r="Q18">
            <v>120</v>
          </cell>
          <cell r="R18" t="str">
            <v>+</v>
          </cell>
          <cell r="S18">
            <v>47</v>
          </cell>
          <cell r="T18">
            <v>0</v>
          </cell>
          <cell r="U18">
            <v>0</v>
          </cell>
          <cell r="V18">
            <v>5</v>
          </cell>
        </row>
        <row r="19">
          <cell r="C19" t="str">
            <v>ABDERRAHMAN Huguette</v>
          </cell>
          <cell r="D19">
            <v>34.1</v>
          </cell>
          <cell r="E19">
            <v>33.299999999999997</v>
          </cell>
          <cell r="F19">
            <v>13</v>
          </cell>
          <cell r="G19">
            <v>9</v>
          </cell>
          <cell r="H19">
            <v>22</v>
          </cell>
          <cell r="K19" t="str">
            <v>DECHAMPS Yvonne</v>
          </cell>
          <cell r="L19">
            <v>1</v>
          </cell>
          <cell r="M19">
            <v>3</v>
          </cell>
          <cell r="N19">
            <v>4</v>
          </cell>
          <cell r="O19">
            <v>56</v>
          </cell>
          <cell r="P19">
            <v>56</v>
          </cell>
          <cell r="Q19">
            <v>112</v>
          </cell>
          <cell r="R19" t="str">
            <v>+</v>
          </cell>
          <cell r="S19">
            <v>39</v>
          </cell>
          <cell r="T19">
            <v>0</v>
          </cell>
          <cell r="U19">
            <v>0</v>
          </cell>
          <cell r="V19">
            <v>4</v>
          </cell>
        </row>
        <row r="20">
          <cell r="C20" t="str">
            <v>MAUHE Christian</v>
          </cell>
          <cell r="D20">
            <v>31.2</v>
          </cell>
          <cell r="E20">
            <v>23</v>
          </cell>
          <cell r="F20">
            <v>11</v>
          </cell>
          <cell r="G20">
            <v>10</v>
          </cell>
          <cell r="H20">
            <v>21</v>
          </cell>
          <cell r="K20" t="str">
            <v>GILLES Daisy</v>
          </cell>
          <cell r="L20">
            <v>1</v>
          </cell>
          <cell r="M20">
            <v>2</v>
          </cell>
          <cell r="N20">
            <v>3</v>
          </cell>
          <cell r="O20">
            <v>58</v>
          </cell>
          <cell r="P20">
            <v>60</v>
          </cell>
          <cell r="Q20">
            <v>118</v>
          </cell>
          <cell r="R20" t="str">
            <v>+</v>
          </cell>
          <cell r="S20">
            <v>45</v>
          </cell>
          <cell r="T20">
            <v>0</v>
          </cell>
          <cell r="U20">
            <v>0</v>
          </cell>
          <cell r="V20">
            <v>3</v>
          </cell>
        </row>
        <row r="21">
          <cell r="C21" t="str">
            <v>GABRIELE Paule</v>
          </cell>
          <cell r="D21">
            <v>32.299999999999997</v>
          </cell>
          <cell r="E21">
            <v>33.700000000000003</v>
          </cell>
          <cell r="F21">
            <v>8</v>
          </cell>
          <cell r="G21">
            <v>11</v>
          </cell>
          <cell r="H21">
            <v>19</v>
          </cell>
          <cell r="K21" t="str">
            <v>ABDERRAHMAN Huguette</v>
          </cell>
          <cell r="L21">
            <v>0</v>
          </cell>
          <cell r="M21">
            <v>0</v>
          </cell>
          <cell r="N21">
            <v>0</v>
          </cell>
          <cell r="O21">
            <v>59</v>
          </cell>
          <cell r="P21">
            <v>65</v>
          </cell>
          <cell r="Q21">
            <v>124</v>
          </cell>
          <cell r="R21" t="str">
            <v>+</v>
          </cell>
          <cell r="S21">
            <v>51</v>
          </cell>
          <cell r="T21">
            <v>0</v>
          </cell>
          <cell r="U21">
            <v>0</v>
          </cell>
          <cell r="V21">
            <v>0</v>
          </cell>
        </row>
        <row r="22">
          <cell r="C22" t="str">
            <v>GILLES Daisy</v>
          </cell>
          <cell r="D22">
            <v>26.2</v>
          </cell>
          <cell r="E22">
            <v>23.6</v>
          </cell>
          <cell r="F22">
            <v>8</v>
          </cell>
          <cell r="G22">
            <v>9</v>
          </cell>
          <cell r="H22">
            <v>17</v>
          </cell>
          <cell r="K22" t="str">
            <v>GABRIELE Paule</v>
          </cell>
          <cell r="L22">
            <v>0</v>
          </cell>
          <cell r="M22">
            <v>0</v>
          </cell>
          <cell r="N22">
            <v>0</v>
          </cell>
          <cell r="O22">
            <v>65</v>
          </cell>
          <cell r="P22">
            <v>63</v>
          </cell>
          <cell r="Q22">
            <v>128</v>
          </cell>
          <cell r="R22" t="str">
            <v>+</v>
          </cell>
          <cell r="S22">
            <v>55</v>
          </cell>
          <cell r="T22">
            <v>0</v>
          </cell>
          <cell r="U22">
            <v>0</v>
          </cell>
          <cell r="V22">
            <v>0</v>
          </cell>
        </row>
        <row r="23">
          <cell r="C23" t="str">
            <v>GILLES Guy</v>
          </cell>
          <cell r="D23">
            <v>38</v>
          </cell>
          <cell r="E23">
            <v>34.799999999999997</v>
          </cell>
          <cell r="F23">
            <v>8</v>
          </cell>
          <cell r="G23">
            <v>7</v>
          </cell>
          <cell r="H23">
            <v>15</v>
          </cell>
          <cell r="K23" t="str">
            <v>GILLES Guy</v>
          </cell>
          <cell r="L23">
            <v>0</v>
          </cell>
          <cell r="M23">
            <v>0</v>
          </cell>
          <cell r="N23">
            <v>0</v>
          </cell>
          <cell r="O23">
            <v>65</v>
          </cell>
          <cell r="P23">
            <v>69</v>
          </cell>
          <cell r="Q23">
            <v>134</v>
          </cell>
          <cell r="R23" t="str">
            <v>+</v>
          </cell>
          <cell r="S23">
            <v>61</v>
          </cell>
          <cell r="T23">
            <v>0</v>
          </cell>
          <cell r="U23">
            <v>0</v>
          </cell>
          <cell r="V23">
            <v>0</v>
          </cell>
        </row>
        <row r="24">
          <cell r="T24">
            <v>1</v>
          </cell>
          <cell r="U24">
            <v>19</v>
          </cell>
          <cell r="V24">
            <v>89</v>
          </cell>
        </row>
      </sheetData>
      <sheetData sheetId="12"/>
      <sheetData sheetId="13">
        <row r="7">
          <cell r="C7" t="str">
            <v>GABRIELE Jean-Luc</v>
          </cell>
          <cell r="D7">
            <v>23.8</v>
          </cell>
          <cell r="E7">
            <v>24.5</v>
          </cell>
          <cell r="F7">
            <v>19</v>
          </cell>
          <cell r="G7">
            <v>16</v>
          </cell>
          <cell r="H7">
            <v>35</v>
          </cell>
          <cell r="K7" t="str">
            <v>STEPHAN Patrice</v>
          </cell>
          <cell r="L7">
            <v>12</v>
          </cell>
          <cell r="M7">
            <v>8</v>
          </cell>
          <cell r="N7">
            <v>20</v>
          </cell>
          <cell r="O7">
            <v>42</v>
          </cell>
          <cell r="P7">
            <v>46</v>
          </cell>
          <cell r="Q7">
            <v>88</v>
          </cell>
          <cell r="R7" t="str">
            <v>+</v>
          </cell>
          <cell r="S7">
            <v>17</v>
          </cell>
          <cell r="T7">
            <v>0</v>
          </cell>
          <cell r="U7">
            <v>7</v>
          </cell>
          <cell r="V7">
            <v>6</v>
          </cell>
        </row>
        <row r="8">
          <cell r="C8" t="str">
            <v>NEAUD Sylvie</v>
          </cell>
          <cell r="D8">
            <v>29.5</v>
          </cell>
          <cell r="E8">
            <v>31.6</v>
          </cell>
          <cell r="F8">
            <v>15</v>
          </cell>
          <cell r="G8">
            <v>18</v>
          </cell>
          <cell r="H8">
            <v>33</v>
          </cell>
          <cell r="K8" t="str">
            <v>CAUGANT Patrice</v>
          </cell>
          <cell r="L8">
            <v>11</v>
          </cell>
          <cell r="M8">
            <v>6</v>
          </cell>
          <cell r="N8">
            <v>17</v>
          </cell>
          <cell r="O8">
            <v>43</v>
          </cell>
          <cell r="P8">
            <v>47</v>
          </cell>
          <cell r="Q8">
            <v>90</v>
          </cell>
          <cell r="R8" t="str">
            <v>+</v>
          </cell>
          <cell r="S8">
            <v>19</v>
          </cell>
          <cell r="T8">
            <v>0</v>
          </cell>
          <cell r="U8">
            <v>4</v>
          </cell>
          <cell r="V8">
            <v>9</v>
          </cell>
        </row>
        <row r="9">
          <cell r="C9" t="str">
            <v>RENARD Jean-Michel</v>
          </cell>
          <cell r="D9">
            <v>47</v>
          </cell>
          <cell r="E9">
            <v>39.299999999999997</v>
          </cell>
          <cell r="F9">
            <v>19</v>
          </cell>
          <cell r="G9">
            <v>14</v>
          </cell>
          <cell r="H9">
            <v>33</v>
          </cell>
          <cell r="K9" t="str">
            <v>GABRIELE Jean-Luc</v>
          </cell>
          <cell r="L9">
            <v>9</v>
          </cell>
          <cell r="M9">
            <v>6</v>
          </cell>
          <cell r="N9">
            <v>15</v>
          </cell>
          <cell r="O9">
            <v>47</v>
          </cell>
          <cell r="P9">
            <v>49</v>
          </cell>
          <cell r="Q9">
            <v>96</v>
          </cell>
          <cell r="R9" t="str">
            <v>+</v>
          </cell>
          <cell r="S9">
            <v>25</v>
          </cell>
          <cell r="T9">
            <v>1</v>
          </cell>
          <cell r="U9">
            <v>3</v>
          </cell>
          <cell r="V9">
            <v>6</v>
          </cell>
        </row>
        <row r="10">
          <cell r="C10" t="str">
            <v>GABRIELE Paule</v>
          </cell>
          <cell r="D10">
            <v>32.299999999999997</v>
          </cell>
          <cell r="E10">
            <v>33.700000000000003</v>
          </cell>
          <cell r="F10">
            <v>14</v>
          </cell>
          <cell r="G10">
            <v>19</v>
          </cell>
          <cell r="H10">
            <v>33</v>
          </cell>
          <cell r="K10" t="str">
            <v>RICARD Alain</v>
          </cell>
          <cell r="L10">
            <v>11</v>
          </cell>
          <cell r="M10">
            <v>4</v>
          </cell>
          <cell r="N10">
            <v>15</v>
          </cell>
          <cell r="O10">
            <v>43</v>
          </cell>
          <cell r="P10">
            <v>56</v>
          </cell>
          <cell r="Q10">
            <v>99</v>
          </cell>
          <cell r="R10" t="str">
            <v>+</v>
          </cell>
          <cell r="S10">
            <v>28</v>
          </cell>
          <cell r="T10">
            <v>0</v>
          </cell>
          <cell r="U10">
            <v>3</v>
          </cell>
          <cell r="V10">
            <v>9</v>
          </cell>
        </row>
        <row r="11">
          <cell r="C11" t="str">
            <v>CAUGANT Patrice</v>
          </cell>
          <cell r="D11">
            <v>19.399999999999999</v>
          </cell>
          <cell r="E11">
            <v>16</v>
          </cell>
          <cell r="F11">
            <v>18</v>
          </cell>
          <cell r="G11">
            <v>14</v>
          </cell>
          <cell r="H11">
            <v>32</v>
          </cell>
          <cell r="K11" t="str">
            <v>MAUGE Armel</v>
          </cell>
          <cell r="L11">
            <v>5</v>
          </cell>
          <cell r="M11">
            <v>3</v>
          </cell>
          <cell r="N11">
            <v>8</v>
          </cell>
          <cell r="O11">
            <v>50</v>
          </cell>
          <cell r="P11">
            <v>53</v>
          </cell>
          <cell r="Q11">
            <v>103</v>
          </cell>
          <cell r="R11" t="str">
            <v>+</v>
          </cell>
          <cell r="S11">
            <v>32</v>
          </cell>
          <cell r="T11">
            <v>0</v>
          </cell>
          <cell r="U11">
            <v>0</v>
          </cell>
          <cell r="V11">
            <v>8</v>
          </cell>
        </row>
        <row r="12">
          <cell r="C12" t="str">
            <v>DECHAMPS Yvonne</v>
          </cell>
          <cell r="D12">
            <v>31.1</v>
          </cell>
          <cell r="E12">
            <v>31.4</v>
          </cell>
          <cell r="F12">
            <v>14</v>
          </cell>
          <cell r="G12">
            <v>17</v>
          </cell>
          <cell r="H12">
            <v>31</v>
          </cell>
          <cell r="K12" t="str">
            <v>TOUREILLE Patrick</v>
          </cell>
          <cell r="L12">
            <v>4</v>
          </cell>
          <cell r="M12">
            <v>2</v>
          </cell>
          <cell r="N12">
            <v>6</v>
          </cell>
          <cell r="O12">
            <v>50</v>
          </cell>
          <cell r="P12">
            <v>52</v>
          </cell>
          <cell r="Q12">
            <v>102</v>
          </cell>
          <cell r="R12" t="str">
            <v>+</v>
          </cell>
          <cell r="S12">
            <v>31</v>
          </cell>
          <cell r="T12">
            <v>0</v>
          </cell>
          <cell r="U12">
            <v>0</v>
          </cell>
          <cell r="V12">
            <v>6</v>
          </cell>
        </row>
        <row r="13">
          <cell r="C13" t="str">
            <v>STEPHAN Patrice</v>
          </cell>
          <cell r="D13">
            <v>16.100000000000001</v>
          </cell>
          <cell r="E13">
            <v>12.3</v>
          </cell>
          <cell r="F13">
            <v>17</v>
          </cell>
          <cell r="G13">
            <v>13</v>
          </cell>
          <cell r="H13">
            <v>30</v>
          </cell>
          <cell r="K13" t="str">
            <v>NEAUD Sylvie</v>
          </cell>
          <cell r="L13">
            <v>3</v>
          </cell>
          <cell r="M13">
            <v>3</v>
          </cell>
          <cell r="N13">
            <v>6</v>
          </cell>
          <cell r="O13">
            <v>54</v>
          </cell>
          <cell r="P13">
            <v>51</v>
          </cell>
          <cell r="Q13">
            <v>105</v>
          </cell>
          <cell r="R13" t="str">
            <v>+</v>
          </cell>
          <cell r="S13">
            <v>34</v>
          </cell>
          <cell r="T13">
            <v>0</v>
          </cell>
          <cell r="U13">
            <v>1</v>
          </cell>
          <cell r="V13">
            <v>4</v>
          </cell>
        </row>
        <row r="14">
          <cell r="C14" t="str">
            <v>RICARD Alain</v>
          </cell>
          <cell r="D14">
            <v>20.3</v>
          </cell>
          <cell r="E14">
            <v>18</v>
          </cell>
          <cell r="F14">
            <v>19</v>
          </cell>
          <cell r="G14">
            <v>10</v>
          </cell>
          <cell r="H14">
            <v>29</v>
          </cell>
          <cell r="K14" t="str">
            <v>ROYER Gérard</v>
          </cell>
          <cell r="L14">
            <v>4</v>
          </cell>
          <cell r="M14">
            <v>2</v>
          </cell>
          <cell r="N14">
            <v>6</v>
          </cell>
          <cell r="O14">
            <v>52</v>
          </cell>
          <cell r="P14">
            <v>55</v>
          </cell>
          <cell r="Q14">
            <v>107</v>
          </cell>
          <cell r="R14" t="str">
            <v>+</v>
          </cell>
          <cell r="S14">
            <v>36</v>
          </cell>
          <cell r="T14">
            <v>0</v>
          </cell>
          <cell r="U14">
            <v>0</v>
          </cell>
          <cell r="V14">
            <v>6</v>
          </cell>
        </row>
        <row r="15">
          <cell r="C15" t="str">
            <v>TOUREILLE Patrick</v>
          </cell>
          <cell r="D15">
            <v>35.5</v>
          </cell>
          <cell r="E15">
            <v>24.5</v>
          </cell>
          <cell r="F15">
            <v>16</v>
          </cell>
          <cell r="G15">
            <v>13</v>
          </cell>
          <cell r="H15">
            <v>29</v>
          </cell>
          <cell r="K15" t="str">
            <v>DECHAMPS Yvonne</v>
          </cell>
          <cell r="L15">
            <v>2</v>
          </cell>
          <cell r="M15">
            <v>4</v>
          </cell>
          <cell r="N15">
            <v>6</v>
          </cell>
          <cell r="O15">
            <v>55</v>
          </cell>
          <cell r="P15">
            <v>52</v>
          </cell>
          <cell r="Q15">
            <v>107</v>
          </cell>
          <cell r="R15" t="str">
            <v>+</v>
          </cell>
          <cell r="S15">
            <v>36</v>
          </cell>
          <cell r="T15">
            <v>0</v>
          </cell>
          <cell r="U15">
            <v>0</v>
          </cell>
          <cell r="V15">
            <v>6</v>
          </cell>
        </row>
        <row r="16">
          <cell r="C16" t="str">
            <v>MAUGE Armel</v>
          </cell>
          <cell r="D16">
            <v>11.4</v>
          </cell>
          <cell r="E16">
            <v>14.5</v>
          </cell>
          <cell r="F16">
            <v>10</v>
          </cell>
          <cell r="G16">
            <v>9</v>
          </cell>
          <cell r="H16">
            <v>19</v>
          </cell>
          <cell r="K16" t="str">
            <v>GABRIELE Paule</v>
          </cell>
          <cell r="L16">
            <v>2</v>
          </cell>
          <cell r="M16">
            <v>4</v>
          </cell>
          <cell r="N16">
            <v>6</v>
          </cell>
          <cell r="O16">
            <v>57</v>
          </cell>
          <cell r="P16">
            <v>52</v>
          </cell>
          <cell r="Q16">
            <v>109</v>
          </cell>
          <cell r="R16" t="str">
            <v>+</v>
          </cell>
          <cell r="S16">
            <v>38</v>
          </cell>
          <cell r="T16">
            <v>0</v>
          </cell>
          <cell r="U16">
            <v>2</v>
          </cell>
          <cell r="V16">
            <v>2</v>
          </cell>
        </row>
        <row r="17">
          <cell r="C17" t="str">
            <v>ROYER Gérard</v>
          </cell>
          <cell r="D17">
            <v>18.8</v>
          </cell>
          <cell r="E17">
            <v>20</v>
          </cell>
          <cell r="F17">
            <v>11</v>
          </cell>
          <cell r="G17">
            <v>8</v>
          </cell>
          <cell r="H17">
            <v>19</v>
          </cell>
          <cell r="K17" t="str">
            <v>RENARD Jean-Michel</v>
          </cell>
          <cell r="L17">
            <v>4</v>
          </cell>
          <cell r="M17">
            <v>2</v>
          </cell>
          <cell r="N17">
            <v>6</v>
          </cell>
          <cell r="O17">
            <v>54</v>
          </cell>
          <cell r="P17">
            <v>59</v>
          </cell>
          <cell r="Q17">
            <v>113</v>
          </cell>
          <cell r="R17" t="str">
            <v>+</v>
          </cell>
          <cell r="S17">
            <v>42</v>
          </cell>
          <cell r="T17">
            <v>0</v>
          </cell>
          <cell r="U17">
            <v>0</v>
          </cell>
          <cell r="V17">
            <v>6</v>
          </cell>
        </row>
        <row r="18">
          <cell r="C18" t="str">
            <v>CHARRIER Jean-Jacques</v>
          </cell>
          <cell r="D18">
            <v>25</v>
          </cell>
          <cell r="E18">
            <v>26.4</v>
          </cell>
          <cell r="F18">
            <v>7</v>
          </cell>
          <cell r="G18">
            <v>7</v>
          </cell>
          <cell r="H18">
            <v>14</v>
          </cell>
          <cell r="K18" t="str">
            <v>CHARRIER Jean-Jacques</v>
          </cell>
          <cell r="L18">
            <v>1</v>
          </cell>
          <cell r="M18">
            <v>1</v>
          </cell>
          <cell r="N18">
            <v>2</v>
          </cell>
          <cell r="O18">
            <v>62</v>
          </cell>
          <cell r="P18">
            <v>60</v>
          </cell>
          <cell r="Q18">
            <v>122</v>
          </cell>
          <cell r="R18" t="str">
            <v>+</v>
          </cell>
          <cell r="S18">
            <v>51</v>
          </cell>
          <cell r="T18">
            <v>0</v>
          </cell>
          <cell r="U18">
            <v>0</v>
          </cell>
          <cell r="V18">
            <v>2</v>
          </cell>
        </row>
        <row r="19">
          <cell r="T19">
            <v>1</v>
          </cell>
          <cell r="U19">
            <v>20</v>
          </cell>
          <cell r="V19">
            <v>70</v>
          </cell>
        </row>
      </sheetData>
      <sheetData sheetId="14"/>
      <sheetData sheetId="15">
        <row r="7">
          <cell r="C7" t="str">
            <v>RENARD Jean-Michel</v>
          </cell>
          <cell r="D7">
            <v>47</v>
          </cell>
          <cell r="E7">
            <v>39.299999999999997</v>
          </cell>
          <cell r="F7">
            <v>24</v>
          </cell>
          <cell r="G7">
            <v>12</v>
          </cell>
          <cell r="H7">
            <v>36</v>
          </cell>
          <cell r="K7" t="str">
            <v>STEPHAN Patrice</v>
          </cell>
          <cell r="L7">
            <v>10</v>
          </cell>
          <cell r="M7">
            <v>13</v>
          </cell>
          <cell r="N7">
            <v>23</v>
          </cell>
          <cell r="O7">
            <v>44</v>
          </cell>
          <cell r="P7">
            <v>42</v>
          </cell>
          <cell r="Q7">
            <v>86</v>
          </cell>
          <cell r="R7" t="str">
            <v>+</v>
          </cell>
          <cell r="S7">
            <v>15</v>
          </cell>
          <cell r="T7">
            <v>1</v>
          </cell>
          <cell r="U7">
            <v>7</v>
          </cell>
          <cell r="V7">
            <v>6</v>
          </cell>
        </row>
        <row r="8">
          <cell r="C8" t="str">
            <v>TOUREILLE Patrick</v>
          </cell>
          <cell r="D8">
            <v>35.5</v>
          </cell>
          <cell r="E8">
            <v>24.5</v>
          </cell>
          <cell r="F8">
            <v>21</v>
          </cell>
          <cell r="G8">
            <v>14</v>
          </cell>
          <cell r="H8">
            <v>35</v>
          </cell>
          <cell r="K8" t="str">
            <v>MAUGE Armel</v>
          </cell>
          <cell r="L8">
            <v>10</v>
          </cell>
          <cell r="M8">
            <v>11</v>
          </cell>
          <cell r="N8">
            <v>21</v>
          </cell>
          <cell r="O8">
            <v>46</v>
          </cell>
          <cell r="P8">
            <v>44</v>
          </cell>
          <cell r="Q8">
            <v>90</v>
          </cell>
          <cell r="R8" t="str">
            <v>+</v>
          </cell>
          <cell r="S8">
            <v>19</v>
          </cell>
          <cell r="T8">
            <v>1</v>
          </cell>
          <cell r="U8">
            <v>6</v>
          </cell>
          <cell r="V8">
            <v>6</v>
          </cell>
        </row>
        <row r="9">
          <cell r="C9" t="str">
            <v>GABRIELE Paule</v>
          </cell>
          <cell r="D9">
            <v>32.299999999999997</v>
          </cell>
          <cell r="E9">
            <v>33.700000000000003</v>
          </cell>
          <cell r="F9">
            <v>22</v>
          </cell>
          <cell r="G9">
            <v>13</v>
          </cell>
          <cell r="H9">
            <v>35</v>
          </cell>
          <cell r="K9" t="str">
            <v>CAUGANT Patrice</v>
          </cell>
          <cell r="L9">
            <v>7</v>
          </cell>
          <cell r="M9">
            <v>7</v>
          </cell>
          <cell r="N9">
            <v>14</v>
          </cell>
          <cell r="O9">
            <v>46</v>
          </cell>
          <cell r="P9">
            <v>47</v>
          </cell>
          <cell r="Q9">
            <v>93</v>
          </cell>
          <cell r="R9" t="str">
            <v>+</v>
          </cell>
          <cell r="S9">
            <v>22</v>
          </cell>
          <cell r="T9">
            <v>0</v>
          </cell>
          <cell r="U9">
            <v>2</v>
          </cell>
          <cell r="V9">
            <v>10</v>
          </cell>
        </row>
        <row r="10">
          <cell r="C10" t="str">
            <v>BENTO Carlos</v>
          </cell>
          <cell r="D10">
            <v>25.2</v>
          </cell>
          <cell r="E10">
            <v>25.1</v>
          </cell>
          <cell r="F10">
            <v>21</v>
          </cell>
          <cell r="G10">
            <v>14</v>
          </cell>
          <cell r="H10">
            <v>35</v>
          </cell>
          <cell r="K10" t="str">
            <v>GABRIELE Jean-Luc</v>
          </cell>
          <cell r="L10">
            <v>11</v>
          </cell>
          <cell r="M10">
            <v>3</v>
          </cell>
          <cell r="N10">
            <v>14</v>
          </cell>
          <cell r="O10">
            <v>43</v>
          </cell>
          <cell r="P10">
            <v>58</v>
          </cell>
          <cell r="Q10">
            <v>101</v>
          </cell>
          <cell r="R10" t="str">
            <v>+</v>
          </cell>
          <cell r="S10">
            <v>30</v>
          </cell>
          <cell r="T10">
            <v>0</v>
          </cell>
          <cell r="U10">
            <v>4</v>
          </cell>
          <cell r="V10">
            <v>6</v>
          </cell>
        </row>
        <row r="11">
          <cell r="C11" t="str">
            <v>STEPHAN Patrice</v>
          </cell>
          <cell r="D11">
            <v>16.100000000000001</v>
          </cell>
          <cell r="E11">
            <v>12.3</v>
          </cell>
          <cell r="F11">
            <v>16</v>
          </cell>
          <cell r="G11">
            <v>18</v>
          </cell>
          <cell r="H11">
            <v>34</v>
          </cell>
          <cell r="K11" t="str">
            <v>ROYER Gérard</v>
          </cell>
          <cell r="L11">
            <v>7</v>
          </cell>
          <cell r="M11">
            <v>5</v>
          </cell>
          <cell r="N11">
            <v>12</v>
          </cell>
          <cell r="O11">
            <v>48</v>
          </cell>
          <cell r="P11">
            <v>49</v>
          </cell>
          <cell r="Q11">
            <v>97</v>
          </cell>
          <cell r="R11" t="str">
            <v>+</v>
          </cell>
          <cell r="S11">
            <v>26</v>
          </cell>
          <cell r="T11">
            <v>0</v>
          </cell>
          <cell r="U11">
            <v>1</v>
          </cell>
          <cell r="V11">
            <v>10</v>
          </cell>
        </row>
        <row r="12">
          <cell r="C12" t="str">
            <v>MAUGE Armel</v>
          </cell>
          <cell r="D12">
            <v>11.4</v>
          </cell>
          <cell r="E12">
            <v>14.5</v>
          </cell>
          <cell r="F12">
            <v>17</v>
          </cell>
          <cell r="G12">
            <v>17</v>
          </cell>
          <cell r="H12">
            <v>34</v>
          </cell>
          <cell r="K12" t="str">
            <v>MAUHE Christian</v>
          </cell>
          <cell r="L12">
            <v>6</v>
          </cell>
          <cell r="M12">
            <v>6</v>
          </cell>
          <cell r="N12">
            <v>12</v>
          </cell>
          <cell r="O12">
            <v>49</v>
          </cell>
          <cell r="P12">
            <v>50</v>
          </cell>
          <cell r="Q12">
            <v>99</v>
          </cell>
          <cell r="R12" t="str">
            <v>+</v>
          </cell>
          <cell r="S12">
            <v>28</v>
          </cell>
          <cell r="T12">
            <v>0</v>
          </cell>
          <cell r="U12">
            <v>5</v>
          </cell>
          <cell r="V12">
            <v>2</v>
          </cell>
        </row>
        <row r="13">
          <cell r="C13" t="str">
            <v>GABRIELE Jean-Luc</v>
          </cell>
          <cell r="D13">
            <v>23.8</v>
          </cell>
          <cell r="E13">
            <v>24.5</v>
          </cell>
          <cell r="F13">
            <v>24</v>
          </cell>
          <cell r="G13">
            <v>9</v>
          </cell>
          <cell r="H13">
            <v>33</v>
          </cell>
          <cell r="K13" t="str">
            <v>RICARD Alain</v>
          </cell>
          <cell r="L13">
            <v>7</v>
          </cell>
          <cell r="M13">
            <v>4</v>
          </cell>
          <cell r="N13">
            <v>11</v>
          </cell>
          <cell r="O13">
            <v>49</v>
          </cell>
          <cell r="P13">
            <v>53</v>
          </cell>
          <cell r="Q13">
            <v>102</v>
          </cell>
          <cell r="R13" t="str">
            <v>+</v>
          </cell>
          <cell r="S13">
            <v>31</v>
          </cell>
          <cell r="T13">
            <v>0</v>
          </cell>
          <cell r="U13">
            <v>1</v>
          </cell>
          <cell r="V13">
            <v>9</v>
          </cell>
        </row>
        <row r="14">
          <cell r="C14" t="str">
            <v>ROYER Gérard</v>
          </cell>
          <cell r="D14">
            <v>18.8</v>
          </cell>
          <cell r="E14">
            <v>20</v>
          </cell>
          <cell r="F14">
            <v>16</v>
          </cell>
          <cell r="G14">
            <v>16</v>
          </cell>
          <cell r="H14">
            <v>32</v>
          </cell>
          <cell r="K14" t="str">
            <v>BENTO Carlos</v>
          </cell>
          <cell r="L14">
            <v>8</v>
          </cell>
          <cell r="M14">
            <v>3</v>
          </cell>
          <cell r="N14">
            <v>11</v>
          </cell>
          <cell r="O14">
            <v>47</v>
          </cell>
          <cell r="P14">
            <v>55</v>
          </cell>
          <cell r="Q14">
            <v>102</v>
          </cell>
          <cell r="R14" t="str">
            <v>+</v>
          </cell>
          <cell r="S14">
            <v>31</v>
          </cell>
          <cell r="T14">
            <v>0</v>
          </cell>
          <cell r="U14">
            <v>2</v>
          </cell>
          <cell r="V14">
            <v>7</v>
          </cell>
        </row>
        <row r="15">
          <cell r="C15" t="str">
            <v>CHARRIER Jean-Jacques</v>
          </cell>
          <cell r="D15">
            <v>25</v>
          </cell>
          <cell r="E15">
            <v>26.4</v>
          </cell>
          <cell r="F15">
            <v>17</v>
          </cell>
          <cell r="G15">
            <v>14</v>
          </cell>
          <cell r="H15">
            <v>31</v>
          </cell>
          <cell r="K15" t="str">
            <v>TOUREILLE Patrick</v>
          </cell>
          <cell r="L15">
            <v>8</v>
          </cell>
          <cell r="M15">
            <v>2</v>
          </cell>
          <cell r="N15">
            <v>10</v>
          </cell>
          <cell r="O15">
            <v>46</v>
          </cell>
          <cell r="P15">
            <v>53</v>
          </cell>
          <cell r="Q15">
            <v>99</v>
          </cell>
          <cell r="R15" t="str">
            <v>+</v>
          </cell>
          <cell r="S15">
            <v>28</v>
          </cell>
          <cell r="T15">
            <v>0</v>
          </cell>
          <cell r="U15">
            <v>2</v>
          </cell>
          <cell r="V15">
            <v>6</v>
          </cell>
        </row>
        <row r="16">
          <cell r="C16" t="str">
            <v>CAUGANT Patrice</v>
          </cell>
          <cell r="D16">
            <v>19.399999999999999</v>
          </cell>
          <cell r="E16">
            <v>16.100000000000001</v>
          </cell>
          <cell r="F16">
            <v>16</v>
          </cell>
          <cell r="G16">
            <v>15</v>
          </cell>
          <cell r="H16">
            <v>31</v>
          </cell>
          <cell r="K16" t="str">
            <v>GABRIELE Paule</v>
          </cell>
          <cell r="L16">
            <v>6</v>
          </cell>
          <cell r="M16">
            <v>2</v>
          </cell>
          <cell r="N16">
            <v>8</v>
          </cell>
          <cell r="O16">
            <v>51</v>
          </cell>
          <cell r="P16">
            <v>61</v>
          </cell>
          <cell r="Q16">
            <v>112</v>
          </cell>
          <cell r="R16" t="str">
            <v>+</v>
          </cell>
          <cell r="S16">
            <v>41</v>
          </cell>
          <cell r="T16">
            <v>0</v>
          </cell>
          <cell r="U16">
            <v>2</v>
          </cell>
          <cell r="V16">
            <v>4</v>
          </cell>
        </row>
        <row r="17">
          <cell r="C17" t="str">
            <v>ABDERRAHMAN Huguette</v>
          </cell>
          <cell r="D17">
            <v>34.1</v>
          </cell>
          <cell r="E17">
            <v>33.5</v>
          </cell>
          <cell r="F17">
            <v>17</v>
          </cell>
          <cell r="G17">
            <v>13</v>
          </cell>
          <cell r="H17">
            <v>30</v>
          </cell>
          <cell r="K17" t="str">
            <v>Charrier Jean-Jacques</v>
          </cell>
          <cell r="L17">
            <v>4</v>
          </cell>
          <cell r="M17">
            <v>2</v>
          </cell>
          <cell r="N17">
            <v>6</v>
          </cell>
          <cell r="O17">
            <v>53</v>
          </cell>
          <cell r="P17">
            <v>54</v>
          </cell>
          <cell r="Q17">
            <v>107</v>
          </cell>
          <cell r="R17" t="str">
            <v>+</v>
          </cell>
          <cell r="S17">
            <v>36</v>
          </cell>
          <cell r="T17">
            <v>0</v>
          </cell>
          <cell r="U17">
            <v>1</v>
          </cell>
          <cell r="V17">
            <v>4</v>
          </cell>
        </row>
        <row r="18">
          <cell r="C18" t="str">
            <v>MAUHE Christian</v>
          </cell>
          <cell r="D18">
            <v>31.2</v>
          </cell>
          <cell r="E18">
            <v>19.899999999999999</v>
          </cell>
          <cell r="F18">
            <v>15</v>
          </cell>
          <cell r="G18">
            <v>14</v>
          </cell>
          <cell r="H18">
            <v>29</v>
          </cell>
          <cell r="K18" t="str">
            <v>ABDERRAHMAN Michel</v>
          </cell>
          <cell r="L18">
            <v>4</v>
          </cell>
          <cell r="M18">
            <v>1</v>
          </cell>
          <cell r="N18">
            <v>5</v>
          </cell>
          <cell r="O18">
            <v>54</v>
          </cell>
          <cell r="P18">
            <v>62</v>
          </cell>
          <cell r="Q18">
            <v>116</v>
          </cell>
          <cell r="R18" t="str">
            <v>+</v>
          </cell>
          <cell r="S18">
            <v>45</v>
          </cell>
          <cell r="T18">
            <v>0</v>
          </cell>
          <cell r="U18">
            <v>0</v>
          </cell>
          <cell r="V18">
            <v>5</v>
          </cell>
        </row>
        <row r="19">
          <cell r="C19" t="str">
            <v>DECHAMPS Yvonne</v>
          </cell>
          <cell r="D19">
            <v>31.1</v>
          </cell>
          <cell r="E19">
            <v>31.6</v>
          </cell>
          <cell r="F19">
            <v>18</v>
          </cell>
          <cell r="G19">
            <v>11</v>
          </cell>
          <cell r="H19">
            <v>29</v>
          </cell>
          <cell r="K19" t="str">
            <v>ABDERRAHMAN Huguette</v>
          </cell>
          <cell r="L19">
            <v>2</v>
          </cell>
          <cell r="M19">
            <v>2</v>
          </cell>
          <cell r="N19">
            <v>4</v>
          </cell>
          <cell r="O19">
            <v>55</v>
          </cell>
          <cell r="P19">
            <v>60</v>
          </cell>
          <cell r="Q19">
            <v>115</v>
          </cell>
          <cell r="R19" t="str">
            <v>+</v>
          </cell>
          <cell r="S19">
            <v>44</v>
          </cell>
          <cell r="T19">
            <v>0</v>
          </cell>
          <cell r="U19">
            <v>0</v>
          </cell>
          <cell r="V19">
            <v>4</v>
          </cell>
        </row>
        <row r="20">
          <cell r="C20" t="str">
            <v>ABDERRAHMAN Michel</v>
          </cell>
          <cell r="D20">
            <v>33</v>
          </cell>
          <cell r="E20">
            <v>33.4</v>
          </cell>
          <cell r="F20">
            <v>18</v>
          </cell>
          <cell r="G20">
            <v>11</v>
          </cell>
          <cell r="H20">
            <v>29</v>
          </cell>
          <cell r="K20" t="str">
            <v>RENARD Jean-Michel</v>
          </cell>
          <cell r="L20">
            <v>4</v>
          </cell>
          <cell r="M20">
            <v>0</v>
          </cell>
          <cell r="N20">
            <v>4</v>
          </cell>
          <cell r="O20">
            <v>51</v>
          </cell>
          <cell r="P20">
            <v>64</v>
          </cell>
          <cell r="Q20">
            <v>115</v>
          </cell>
          <cell r="R20" t="str">
            <v>+</v>
          </cell>
          <cell r="S20">
            <v>44</v>
          </cell>
          <cell r="T20">
            <v>0</v>
          </cell>
          <cell r="U20">
            <v>0</v>
          </cell>
          <cell r="V20">
            <v>4</v>
          </cell>
        </row>
        <row r="21">
          <cell r="C21" t="str">
            <v>RICARD Alain</v>
          </cell>
          <cell r="D21">
            <v>20.3</v>
          </cell>
          <cell r="E21">
            <v>18.100000000000001</v>
          </cell>
          <cell r="F21">
            <v>16</v>
          </cell>
          <cell r="G21">
            <v>12</v>
          </cell>
          <cell r="H21">
            <v>28</v>
          </cell>
          <cell r="K21" t="str">
            <v>DECHAMPS Yvonne</v>
          </cell>
          <cell r="L21">
            <v>2</v>
          </cell>
          <cell r="M21">
            <v>1</v>
          </cell>
          <cell r="N21">
            <v>3</v>
          </cell>
          <cell r="O21">
            <v>53</v>
          </cell>
          <cell r="P21">
            <v>63</v>
          </cell>
          <cell r="Q21">
            <v>116</v>
          </cell>
          <cell r="R21" t="str">
            <v>+</v>
          </cell>
          <cell r="S21">
            <v>45</v>
          </cell>
          <cell r="T21">
            <v>0</v>
          </cell>
          <cell r="U21">
            <v>1</v>
          </cell>
          <cell r="V21">
            <v>1</v>
          </cell>
        </row>
        <row r="22">
          <cell r="T22">
            <v>2</v>
          </cell>
          <cell r="U22">
            <v>34</v>
          </cell>
          <cell r="V22">
            <v>84</v>
          </cell>
        </row>
      </sheetData>
      <sheetData sheetId="16">
        <row r="7">
          <cell r="C7" t="str">
            <v>STEPHAN Patrice</v>
          </cell>
          <cell r="D7">
            <v>16.100000000000001</v>
          </cell>
          <cell r="E7">
            <v>12</v>
          </cell>
          <cell r="F7">
            <v>16</v>
          </cell>
          <cell r="G7">
            <v>21</v>
          </cell>
          <cell r="H7">
            <v>37</v>
          </cell>
          <cell r="K7" t="str">
            <v>STEPHAN Patrice</v>
          </cell>
          <cell r="L7">
            <v>9</v>
          </cell>
          <cell r="M7">
            <v>14</v>
          </cell>
          <cell r="N7">
            <v>23</v>
          </cell>
          <cell r="O7">
            <v>45</v>
          </cell>
          <cell r="P7">
            <v>40</v>
          </cell>
          <cell r="Q7">
            <v>85</v>
          </cell>
          <cell r="R7" t="str">
            <v>+</v>
          </cell>
          <cell r="S7">
            <v>13</v>
          </cell>
          <cell r="T7">
            <v>0</v>
          </cell>
          <cell r="U7">
            <v>7</v>
          </cell>
          <cell r="V7">
            <v>9</v>
          </cell>
        </row>
        <row r="8">
          <cell r="C8" t="str">
            <v>BEON Michel</v>
          </cell>
          <cell r="D8">
            <v>23.4</v>
          </cell>
          <cell r="E8">
            <v>23</v>
          </cell>
          <cell r="F8">
            <v>16</v>
          </cell>
          <cell r="G8">
            <v>18</v>
          </cell>
          <cell r="H8">
            <v>34</v>
          </cell>
          <cell r="K8" t="str">
            <v>BEON Michel</v>
          </cell>
          <cell r="L8">
            <v>6</v>
          </cell>
          <cell r="M8">
            <v>8</v>
          </cell>
          <cell r="N8">
            <v>14</v>
          </cell>
          <cell r="O8">
            <v>52</v>
          </cell>
          <cell r="P8">
            <v>50</v>
          </cell>
          <cell r="Q8">
            <v>102</v>
          </cell>
          <cell r="R8" t="str">
            <v>+</v>
          </cell>
          <cell r="S8">
            <v>30</v>
          </cell>
          <cell r="T8">
            <v>0</v>
          </cell>
          <cell r="U8">
            <v>4</v>
          </cell>
          <cell r="V8">
            <v>6</v>
          </cell>
        </row>
        <row r="9">
          <cell r="C9" t="str">
            <v>MAUGE Armel</v>
          </cell>
          <cell r="D9">
            <v>11.4</v>
          </cell>
          <cell r="E9">
            <v>14.6</v>
          </cell>
          <cell r="F9">
            <v>11</v>
          </cell>
          <cell r="G9">
            <v>13</v>
          </cell>
          <cell r="H9">
            <v>24</v>
          </cell>
          <cell r="K9" t="str">
            <v>MAUGE Armel</v>
          </cell>
          <cell r="L9">
            <v>5</v>
          </cell>
          <cell r="M9">
            <v>6</v>
          </cell>
          <cell r="N9">
            <v>11</v>
          </cell>
          <cell r="O9">
            <v>53</v>
          </cell>
          <cell r="P9">
            <v>49</v>
          </cell>
          <cell r="Q9">
            <v>102</v>
          </cell>
          <cell r="R9" t="str">
            <v>+</v>
          </cell>
          <cell r="S9">
            <v>30</v>
          </cell>
          <cell r="T9">
            <v>0</v>
          </cell>
          <cell r="U9">
            <v>2</v>
          </cell>
          <cell r="V9">
            <v>7</v>
          </cell>
        </row>
        <row r="10">
          <cell r="C10" t="str">
            <v>ROYER Gérard</v>
          </cell>
          <cell r="D10">
            <v>18.8</v>
          </cell>
          <cell r="E10">
            <v>20.100000000000001</v>
          </cell>
          <cell r="F10">
            <v>13</v>
          </cell>
          <cell r="G10">
            <v>10</v>
          </cell>
          <cell r="H10">
            <v>23</v>
          </cell>
          <cell r="K10" t="str">
            <v>ROYER Gérard</v>
          </cell>
          <cell r="L10">
            <v>3</v>
          </cell>
          <cell r="M10">
            <v>3</v>
          </cell>
          <cell r="N10">
            <v>6</v>
          </cell>
          <cell r="O10">
            <v>53</v>
          </cell>
          <cell r="P10">
            <v>55</v>
          </cell>
          <cell r="Q10">
            <v>108</v>
          </cell>
          <cell r="R10" t="str">
            <v>+</v>
          </cell>
          <cell r="S10">
            <v>36</v>
          </cell>
          <cell r="T10">
            <v>0</v>
          </cell>
          <cell r="U10">
            <v>1</v>
          </cell>
          <cell r="V10">
            <v>4</v>
          </cell>
        </row>
        <row r="11">
          <cell r="C11" t="str">
            <v>BENTO Carlos</v>
          </cell>
          <cell r="D11">
            <v>25.2</v>
          </cell>
          <cell r="E11">
            <v>25.2</v>
          </cell>
          <cell r="F11">
            <v>11</v>
          </cell>
          <cell r="G11">
            <v>11</v>
          </cell>
          <cell r="H11">
            <v>22</v>
          </cell>
          <cell r="K11" t="str">
            <v>CAUGANT Patrice</v>
          </cell>
          <cell r="L11">
            <v>3</v>
          </cell>
          <cell r="M11">
            <v>2</v>
          </cell>
          <cell r="N11">
            <v>5</v>
          </cell>
          <cell r="O11">
            <v>55</v>
          </cell>
          <cell r="P11">
            <v>57</v>
          </cell>
          <cell r="Q11">
            <v>112</v>
          </cell>
          <cell r="R11" t="str">
            <v>+</v>
          </cell>
          <cell r="S11">
            <v>40</v>
          </cell>
          <cell r="T11">
            <v>0</v>
          </cell>
          <cell r="U11">
            <v>0</v>
          </cell>
          <cell r="V11">
            <v>5</v>
          </cell>
        </row>
        <row r="12">
          <cell r="C12" t="str">
            <v>CHARRIER Jean-Jacques</v>
          </cell>
          <cell r="D12">
            <v>25</v>
          </cell>
          <cell r="E12">
            <v>26.6</v>
          </cell>
          <cell r="F12">
            <v>7</v>
          </cell>
          <cell r="G12">
            <v>14</v>
          </cell>
          <cell r="H12">
            <v>21</v>
          </cell>
          <cell r="K12" t="str">
            <v>BENTO Carlos</v>
          </cell>
          <cell r="L12">
            <v>2</v>
          </cell>
          <cell r="M12">
            <v>1</v>
          </cell>
          <cell r="N12">
            <v>3</v>
          </cell>
          <cell r="O12">
            <v>59</v>
          </cell>
          <cell r="P12">
            <v>57</v>
          </cell>
          <cell r="Q12">
            <v>116</v>
          </cell>
          <cell r="R12" t="str">
            <v>+</v>
          </cell>
          <cell r="S12">
            <v>44</v>
          </cell>
          <cell r="T12">
            <v>0</v>
          </cell>
          <cell r="U12">
            <v>0</v>
          </cell>
          <cell r="V12">
            <v>3</v>
          </cell>
        </row>
        <row r="13">
          <cell r="C13" t="str">
            <v>CAUGANT Patrice</v>
          </cell>
          <cell r="D13">
            <v>19.399999999999999</v>
          </cell>
          <cell r="E13">
            <v>16.2</v>
          </cell>
          <cell r="F13">
            <v>9</v>
          </cell>
          <cell r="G13">
            <v>8</v>
          </cell>
          <cell r="H13">
            <v>17</v>
          </cell>
          <cell r="K13" t="str">
            <v>CHARRIER Jean-Jacques</v>
          </cell>
          <cell r="L13">
            <v>0</v>
          </cell>
          <cell r="M13">
            <v>1</v>
          </cell>
          <cell r="N13">
            <v>1</v>
          </cell>
          <cell r="O13">
            <v>65</v>
          </cell>
          <cell r="P13">
            <v>55</v>
          </cell>
          <cell r="Q13">
            <v>120</v>
          </cell>
          <cell r="R13" t="str">
            <v>+</v>
          </cell>
          <cell r="S13">
            <v>48</v>
          </cell>
          <cell r="T13">
            <v>0</v>
          </cell>
          <cell r="U13">
            <v>0</v>
          </cell>
          <cell r="V13">
            <v>1</v>
          </cell>
        </row>
        <row r="14">
          <cell r="C14" t="str">
            <v>GABRIELE Paule</v>
          </cell>
          <cell r="D14">
            <v>32.299999999999997</v>
          </cell>
          <cell r="E14">
            <v>33.700000000000003</v>
          </cell>
          <cell r="F14">
            <v>0</v>
          </cell>
          <cell r="G14">
            <v>0</v>
          </cell>
          <cell r="H14">
            <v>0</v>
          </cell>
          <cell r="K14" t="str">
            <v>GABRIELE Paule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str">
            <v>+</v>
          </cell>
          <cell r="S14">
            <v>-72</v>
          </cell>
          <cell r="T14">
            <v>0</v>
          </cell>
          <cell r="U14">
            <v>0</v>
          </cell>
          <cell r="V14">
            <v>0</v>
          </cell>
        </row>
        <row r="15">
          <cell r="C15" t="str">
            <v>GABRIELE Jean-Luc</v>
          </cell>
          <cell r="D15">
            <v>23.8</v>
          </cell>
          <cell r="E15">
            <v>24.5</v>
          </cell>
          <cell r="F15">
            <v>0</v>
          </cell>
          <cell r="G15">
            <v>0</v>
          </cell>
          <cell r="H15">
            <v>0</v>
          </cell>
          <cell r="K15" t="str">
            <v>GABRIELE Jean-Luc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 t="str">
            <v>+</v>
          </cell>
          <cell r="S15">
            <v>-72</v>
          </cell>
          <cell r="T15">
            <v>0</v>
          </cell>
          <cell r="U15">
            <v>0</v>
          </cell>
          <cell r="V15">
            <v>0</v>
          </cell>
        </row>
        <row r="16">
          <cell r="T16">
            <v>0</v>
          </cell>
          <cell r="U16">
            <v>14</v>
          </cell>
          <cell r="V16">
            <v>35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31E4-DF29-484A-ABC1-07215AF81F87}">
  <dimension ref="A1:T178"/>
  <sheetViews>
    <sheetView tabSelected="1" workbookViewId="0">
      <selection activeCell="Q115" sqref="Q115"/>
    </sheetView>
  </sheetViews>
  <sheetFormatPr baseColWidth="10" defaultRowHeight="15"/>
  <cols>
    <col min="1" max="1" width="4.140625" bestFit="1" customWidth="1"/>
    <col min="2" max="2" width="29.85546875" style="22" customWidth="1"/>
    <col min="3" max="3" width="8.7109375" customWidth="1"/>
    <col min="4" max="4" width="7" customWidth="1"/>
    <col min="5" max="5" width="6.42578125" bestFit="1" customWidth="1"/>
    <col min="6" max="6" width="8.140625" bestFit="1" customWidth="1"/>
    <col min="7" max="7" width="6.42578125" bestFit="1" customWidth="1"/>
    <col min="8" max="10" width="6.42578125" customWidth="1"/>
    <col min="11" max="11" width="8.140625" bestFit="1" customWidth="1"/>
    <col min="12" max="12" width="6.42578125" bestFit="1" customWidth="1"/>
    <col min="13" max="13" width="8.140625" bestFit="1" customWidth="1"/>
    <col min="14" max="14" width="6.42578125" bestFit="1" customWidth="1"/>
    <col min="15" max="15" width="12.42578125" bestFit="1" customWidth="1"/>
    <col min="16" max="17" width="10.42578125" customWidth="1"/>
    <col min="18" max="18" width="12.5703125" customWidth="1"/>
    <col min="19" max="19" width="11.7109375" customWidth="1"/>
    <col min="257" max="257" width="4.140625" bestFit="1" customWidth="1"/>
    <col min="258" max="258" width="29.85546875" customWidth="1"/>
    <col min="259" max="259" width="8.7109375" customWidth="1"/>
    <col min="260" max="260" width="7" customWidth="1"/>
    <col min="261" max="261" width="6.42578125" bestFit="1" customWidth="1"/>
    <col min="262" max="262" width="8.140625" bestFit="1" customWidth="1"/>
    <col min="263" max="263" width="6.42578125" bestFit="1" customWidth="1"/>
    <col min="264" max="266" width="6.42578125" customWidth="1"/>
    <col min="267" max="267" width="8.140625" bestFit="1" customWidth="1"/>
    <col min="268" max="268" width="6.42578125" bestFit="1" customWidth="1"/>
    <col min="269" max="269" width="8.140625" bestFit="1" customWidth="1"/>
    <col min="270" max="270" width="6.42578125" bestFit="1" customWidth="1"/>
    <col min="271" max="271" width="12.42578125" bestFit="1" customWidth="1"/>
    <col min="272" max="273" width="10.42578125" customWidth="1"/>
    <col min="274" max="274" width="12.5703125" customWidth="1"/>
    <col min="275" max="275" width="11.7109375" customWidth="1"/>
    <col min="513" max="513" width="4.140625" bestFit="1" customWidth="1"/>
    <col min="514" max="514" width="29.85546875" customWidth="1"/>
    <col min="515" max="515" width="8.7109375" customWidth="1"/>
    <col min="516" max="516" width="7" customWidth="1"/>
    <col min="517" max="517" width="6.42578125" bestFit="1" customWidth="1"/>
    <col min="518" max="518" width="8.140625" bestFit="1" customWidth="1"/>
    <col min="519" max="519" width="6.42578125" bestFit="1" customWidth="1"/>
    <col min="520" max="522" width="6.42578125" customWidth="1"/>
    <col min="523" max="523" width="8.140625" bestFit="1" customWidth="1"/>
    <col min="524" max="524" width="6.42578125" bestFit="1" customWidth="1"/>
    <col min="525" max="525" width="8.140625" bestFit="1" customWidth="1"/>
    <col min="526" max="526" width="6.42578125" bestFit="1" customWidth="1"/>
    <col min="527" max="527" width="12.42578125" bestFit="1" customWidth="1"/>
    <col min="528" max="529" width="10.42578125" customWidth="1"/>
    <col min="530" max="530" width="12.5703125" customWidth="1"/>
    <col min="531" max="531" width="11.7109375" customWidth="1"/>
    <col min="769" max="769" width="4.140625" bestFit="1" customWidth="1"/>
    <col min="770" max="770" width="29.85546875" customWidth="1"/>
    <col min="771" max="771" width="8.7109375" customWidth="1"/>
    <col min="772" max="772" width="7" customWidth="1"/>
    <col min="773" max="773" width="6.42578125" bestFit="1" customWidth="1"/>
    <col min="774" max="774" width="8.140625" bestFit="1" customWidth="1"/>
    <col min="775" max="775" width="6.42578125" bestFit="1" customWidth="1"/>
    <col min="776" max="778" width="6.42578125" customWidth="1"/>
    <col min="779" max="779" width="8.140625" bestFit="1" customWidth="1"/>
    <col min="780" max="780" width="6.42578125" bestFit="1" customWidth="1"/>
    <col min="781" max="781" width="8.140625" bestFit="1" customWidth="1"/>
    <col min="782" max="782" width="6.42578125" bestFit="1" customWidth="1"/>
    <col min="783" max="783" width="12.42578125" bestFit="1" customWidth="1"/>
    <col min="784" max="785" width="10.42578125" customWidth="1"/>
    <col min="786" max="786" width="12.5703125" customWidth="1"/>
    <col min="787" max="787" width="11.7109375" customWidth="1"/>
    <col min="1025" max="1025" width="4.140625" bestFit="1" customWidth="1"/>
    <col min="1026" max="1026" width="29.85546875" customWidth="1"/>
    <col min="1027" max="1027" width="8.7109375" customWidth="1"/>
    <col min="1028" max="1028" width="7" customWidth="1"/>
    <col min="1029" max="1029" width="6.42578125" bestFit="1" customWidth="1"/>
    <col min="1030" max="1030" width="8.140625" bestFit="1" customWidth="1"/>
    <col min="1031" max="1031" width="6.42578125" bestFit="1" customWidth="1"/>
    <col min="1032" max="1034" width="6.42578125" customWidth="1"/>
    <col min="1035" max="1035" width="8.140625" bestFit="1" customWidth="1"/>
    <col min="1036" max="1036" width="6.42578125" bestFit="1" customWidth="1"/>
    <col min="1037" max="1037" width="8.140625" bestFit="1" customWidth="1"/>
    <col min="1038" max="1038" width="6.42578125" bestFit="1" customWidth="1"/>
    <col min="1039" max="1039" width="12.42578125" bestFit="1" customWidth="1"/>
    <col min="1040" max="1041" width="10.42578125" customWidth="1"/>
    <col min="1042" max="1042" width="12.5703125" customWidth="1"/>
    <col min="1043" max="1043" width="11.7109375" customWidth="1"/>
    <col min="1281" max="1281" width="4.140625" bestFit="1" customWidth="1"/>
    <col min="1282" max="1282" width="29.85546875" customWidth="1"/>
    <col min="1283" max="1283" width="8.7109375" customWidth="1"/>
    <col min="1284" max="1284" width="7" customWidth="1"/>
    <col min="1285" max="1285" width="6.42578125" bestFit="1" customWidth="1"/>
    <col min="1286" max="1286" width="8.140625" bestFit="1" customWidth="1"/>
    <col min="1287" max="1287" width="6.42578125" bestFit="1" customWidth="1"/>
    <col min="1288" max="1290" width="6.42578125" customWidth="1"/>
    <col min="1291" max="1291" width="8.140625" bestFit="1" customWidth="1"/>
    <col min="1292" max="1292" width="6.42578125" bestFit="1" customWidth="1"/>
    <col min="1293" max="1293" width="8.140625" bestFit="1" customWidth="1"/>
    <col min="1294" max="1294" width="6.42578125" bestFit="1" customWidth="1"/>
    <col min="1295" max="1295" width="12.42578125" bestFit="1" customWidth="1"/>
    <col min="1296" max="1297" width="10.42578125" customWidth="1"/>
    <col min="1298" max="1298" width="12.5703125" customWidth="1"/>
    <col min="1299" max="1299" width="11.7109375" customWidth="1"/>
    <col min="1537" max="1537" width="4.140625" bestFit="1" customWidth="1"/>
    <col min="1538" max="1538" width="29.85546875" customWidth="1"/>
    <col min="1539" max="1539" width="8.7109375" customWidth="1"/>
    <col min="1540" max="1540" width="7" customWidth="1"/>
    <col min="1541" max="1541" width="6.42578125" bestFit="1" customWidth="1"/>
    <col min="1542" max="1542" width="8.140625" bestFit="1" customWidth="1"/>
    <col min="1543" max="1543" width="6.42578125" bestFit="1" customWidth="1"/>
    <col min="1544" max="1546" width="6.42578125" customWidth="1"/>
    <col min="1547" max="1547" width="8.140625" bestFit="1" customWidth="1"/>
    <col min="1548" max="1548" width="6.42578125" bestFit="1" customWidth="1"/>
    <col min="1549" max="1549" width="8.140625" bestFit="1" customWidth="1"/>
    <col min="1550" max="1550" width="6.42578125" bestFit="1" customWidth="1"/>
    <col min="1551" max="1551" width="12.42578125" bestFit="1" customWidth="1"/>
    <col min="1552" max="1553" width="10.42578125" customWidth="1"/>
    <col min="1554" max="1554" width="12.5703125" customWidth="1"/>
    <col min="1555" max="1555" width="11.7109375" customWidth="1"/>
    <col min="1793" max="1793" width="4.140625" bestFit="1" customWidth="1"/>
    <col min="1794" max="1794" width="29.85546875" customWidth="1"/>
    <col min="1795" max="1795" width="8.7109375" customWidth="1"/>
    <col min="1796" max="1796" width="7" customWidth="1"/>
    <col min="1797" max="1797" width="6.42578125" bestFit="1" customWidth="1"/>
    <col min="1798" max="1798" width="8.140625" bestFit="1" customWidth="1"/>
    <col min="1799" max="1799" width="6.42578125" bestFit="1" customWidth="1"/>
    <col min="1800" max="1802" width="6.42578125" customWidth="1"/>
    <col min="1803" max="1803" width="8.140625" bestFit="1" customWidth="1"/>
    <col min="1804" max="1804" width="6.42578125" bestFit="1" customWidth="1"/>
    <col min="1805" max="1805" width="8.140625" bestFit="1" customWidth="1"/>
    <col min="1806" max="1806" width="6.42578125" bestFit="1" customWidth="1"/>
    <col min="1807" max="1807" width="12.42578125" bestFit="1" customWidth="1"/>
    <col min="1808" max="1809" width="10.42578125" customWidth="1"/>
    <col min="1810" max="1810" width="12.5703125" customWidth="1"/>
    <col min="1811" max="1811" width="11.7109375" customWidth="1"/>
    <col min="2049" max="2049" width="4.140625" bestFit="1" customWidth="1"/>
    <col min="2050" max="2050" width="29.85546875" customWidth="1"/>
    <col min="2051" max="2051" width="8.7109375" customWidth="1"/>
    <col min="2052" max="2052" width="7" customWidth="1"/>
    <col min="2053" max="2053" width="6.42578125" bestFit="1" customWidth="1"/>
    <col min="2054" max="2054" width="8.140625" bestFit="1" customWidth="1"/>
    <col min="2055" max="2055" width="6.42578125" bestFit="1" customWidth="1"/>
    <col min="2056" max="2058" width="6.42578125" customWidth="1"/>
    <col min="2059" max="2059" width="8.140625" bestFit="1" customWidth="1"/>
    <col min="2060" max="2060" width="6.42578125" bestFit="1" customWidth="1"/>
    <col min="2061" max="2061" width="8.140625" bestFit="1" customWidth="1"/>
    <col min="2062" max="2062" width="6.42578125" bestFit="1" customWidth="1"/>
    <col min="2063" max="2063" width="12.42578125" bestFit="1" customWidth="1"/>
    <col min="2064" max="2065" width="10.42578125" customWidth="1"/>
    <col min="2066" max="2066" width="12.5703125" customWidth="1"/>
    <col min="2067" max="2067" width="11.7109375" customWidth="1"/>
    <col min="2305" max="2305" width="4.140625" bestFit="1" customWidth="1"/>
    <col min="2306" max="2306" width="29.85546875" customWidth="1"/>
    <col min="2307" max="2307" width="8.7109375" customWidth="1"/>
    <col min="2308" max="2308" width="7" customWidth="1"/>
    <col min="2309" max="2309" width="6.42578125" bestFit="1" customWidth="1"/>
    <col min="2310" max="2310" width="8.140625" bestFit="1" customWidth="1"/>
    <col min="2311" max="2311" width="6.42578125" bestFit="1" customWidth="1"/>
    <col min="2312" max="2314" width="6.42578125" customWidth="1"/>
    <col min="2315" max="2315" width="8.140625" bestFit="1" customWidth="1"/>
    <col min="2316" max="2316" width="6.42578125" bestFit="1" customWidth="1"/>
    <col min="2317" max="2317" width="8.140625" bestFit="1" customWidth="1"/>
    <col min="2318" max="2318" width="6.42578125" bestFit="1" customWidth="1"/>
    <col min="2319" max="2319" width="12.42578125" bestFit="1" customWidth="1"/>
    <col min="2320" max="2321" width="10.42578125" customWidth="1"/>
    <col min="2322" max="2322" width="12.5703125" customWidth="1"/>
    <col min="2323" max="2323" width="11.7109375" customWidth="1"/>
    <col min="2561" max="2561" width="4.140625" bestFit="1" customWidth="1"/>
    <col min="2562" max="2562" width="29.85546875" customWidth="1"/>
    <col min="2563" max="2563" width="8.7109375" customWidth="1"/>
    <col min="2564" max="2564" width="7" customWidth="1"/>
    <col min="2565" max="2565" width="6.42578125" bestFit="1" customWidth="1"/>
    <col min="2566" max="2566" width="8.140625" bestFit="1" customWidth="1"/>
    <col min="2567" max="2567" width="6.42578125" bestFit="1" customWidth="1"/>
    <col min="2568" max="2570" width="6.42578125" customWidth="1"/>
    <col min="2571" max="2571" width="8.140625" bestFit="1" customWidth="1"/>
    <col min="2572" max="2572" width="6.42578125" bestFit="1" customWidth="1"/>
    <col min="2573" max="2573" width="8.140625" bestFit="1" customWidth="1"/>
    <col min="2574" max="2574" width="6.42578125" bestFit="1" customWidth="1"/>
    <col min="2575" max="2575" width="12.42578125" bestFit="1" customWidth="1"/>
    <col min="2576" max="2577" width="10.42578125" customWidth="1"/>
    <col min="2578" max="2578" width="12.5703125" customWidth="1"/>
    <col min="2579" max="2579" width="11.7109375" customWidth="1"/>
    <col min="2817" max="2817" width="4.140625" bestFit="1" customWidth="1"/>
    <col min="2818" max="2818" width="29.85546875" customWidth="1"/>
    <col min="2819" max="2819" width="8.7109375" customWidth="1"/>
    <col min="2820" max="2820" width="7" customWidth="1"/>
    <col min="2821" max="2821" width="6.42578125" bestFit="1" customWidth="1"/>
    <col min="2822" max="2822" width="8.140625" bestFit="1" customWidth="1"/>
    <col min="2823" max="2823" width="6.42578125" bestFit="1" customWidth="1"/>
    <col min="2824" max="2826" width="6.42578125" customWidth="1"/>
    <col min="2827" max="2827" width="8.140625" bestFit="1" customWidth="1"/>
    <col min="2828" max="2828" width="6.42578125" bestFit="1" customWidth="1"/>
    <col min="2829" max="2829" width="8.140625" bestFit="1" customWidth="1"/>
    <col min="2830" max="2830" width="6.42578125" bestFit="1" customWidth="1"/>
    <col min="2831" max="2831" width="12.42578125" bestFit="1" customWidth="1"/>
    <col min="2832" max="2833" width="10.42578125" customWidth="1"/>
    <col min="2834" max="2834" width="12.5703125" customWidth="1"/>
    <col min="2835" max="2835" width="11.7109375" customWidth="1"/>
    <col min="3073" max="3073" width="4.140625" bestFit="1" customWidth="1"/>
    <col min="3074" max="3074" width="29.85546875" customWidth="1"/>
    <col min="3075" max="3075" width="8.7109375" customWidth="1"/>
    <col min="3076" max="3076" width="7" customWidth="1"/>
    <col min="3077" max="3077" width="6.42578125" bestFit="1" customWidth="1"/>
    <col min="3078" max="3078" width="8.140625" bestFit="1" customWidth="1"/>
    <col min="3079" max="3079" width="6.42578125" bestFit="1" customWidth="1"/>
    <col min="3080" max="3082" width="6.42578125" customWidth="1"/>
    <col min="3083" max="3083" width="8.140625" bestFit="1" customWidth="1"/>
    <col min="3084" max="3084" width="6.42578125" bestFit="1" customWidth="1"/>
    <col min="3085" max="3085" width="8.140625" bestFit="1" customWidth="1"/>
    <col min="3086" max="3086" width="6.42578125" bestFit="1" customWidth="1"/>
    <col min="3087" max="3087" width="12.42578125" bestFit="1" customWidth="1"/>
    <col min="3088" max="3089" width="10.42578125" customWidth="1"/>
    <col min="3090" max="3090" width="12.5703125" customWidth="1"/>
    <col min="3091" max="3091" width="11.7109375" customWidth="1"/>
    <col min="3329" max="3329" width="4.140625" bestFit="1" customWidth="1"/>
    <col min="3330" max="3330" width="29.85546875" customWidth="1"/>
    <col min="3331" max="3331" width="8.7109375" customWidth="1"/>
    <col min="3332" max="3332" width="7" customWidth="1"/>
    <col min="3333" max="3333" width="6.42578125" bestFit="1" customWidth="1"/>
    <col min="3334" max="3334" width="8.140625" bestFit="1" customWidth="1"/>
    <col min="3335" max="3335" width="6.42578125" bestFit="1" customWidth="1"/>
    <col min="3336" max="3338" width="6.42578125" customWidth="1"/>
    <col min="3339" max="3339" width="8.140625" bestFit="1" customWidth="1"/>
    <col min="3340" max="3340" width="6.42578125" bestFit="1" customWidth="1"/>
    <col min="3341" max="3341" width="8.140625" bestFit="1" customWidth="1"/>
    <col min="3342" max="3342" width="6.42578125" bestFit="1" customWidth="1"/>
    <col min="3343" max="3343" width="12.42578125" bestFit="1" customWidth="1"/>
    <col min="3344" max="3345" width="10.42578125" customWidth="1"/>
    <col min="3346" max="3346" width="12.5703125" customWidth="1"/>
    <col min="3347" max="3347" width="11.7109375" customWidth="1"/>
    <col min="3585" max="3585" width="4.140625" bestFit="1" customWidth="1"/>
    <col min="3586" max="3586" width="29.85546875" customWidth="1"/>
    <col min="3587" max="3587" width="8.7109375" customWidth="1"/>
    <col min="3588" max="3588" width="7" customWidth="1"/>
    <col min="3589" max="3589" width="6.42578125" bestFit="1" customWidth="1"/>
    <col min="3590" max="3590" width="8.140625" bestFit="1" customWidth="1"/>
    <col min="3591" max="3591" width="6.42578125" bestFit="1" customWidth="1"/>
    <col min="3592" max="3594" width="6.42578125" customWidth="1"/>
    <col min="3595" max="3595" width="8.140625" bestFit="1" customWidth="1"/>
    <col min="3596" max="3596" width="6.42578125" bestFit="1" customWidth="1"/>
    <col min="3597" max="3597" width="8.140625" bestFit="1" customWidth="1"/>
    <col min="3598" max="3598" width="6.42578125" bestFit="1" customWidth="1"/>
    <col min="3599" max="3599" width="12.42578125" bestFit="1" customWidth="1"/>
    <col min="3600" max="3601" width="10.42578125" customWidth="1"/>
    <col min="3602" max="3602" width="12.5703125" customWidth="1"/>
    <col min="3603" max="3603" width="11.7109375" customWidth="1"/>
    <col min="3841" max="3841" width="4.140625" bestFit="1" customWidth="1"/>
    <col min="3842" max="3842" width="29.85546875" customWidth="1"/>
    <col min="3843" max="3843" width="8.7109375" customWidth="1"/>
    <col min="3844" max="3844" width="7" customWidth="1"/>
    <col min="3845" max="3845" width="6.42578125" bestFit="1" customWidth="1"/>
    <col min="3846" max="3846" width="8.140625" bestFit="1" customWidth="1"/>
    <col min="3847" max="3847" width="6.42578125" bestFit="1" customWidth="1"/>
    <col min="3848" max="3850" width="6.42578125" customWidth="1"/>
    <col min="3851" max="3851" width="8.140625" bestFit="1" customWidth="1"/>
    <col min="3852" max="3852" width="6.42578125" bestFit="1" customWidth="1"/>
    <col min="3853" max="3853" width="8.140625" bestFit="1" customWidth="1"/>
    <col min="3854" max="3854" width="6.42578125" bestFit="1" customWidth="1"/>
    <col min="3855" max="3855" width="12.42578125" bestFit="1" customWidth="1"/>
    <col min="3856" max="3857" width="10.42578125" customWidth="1"/>
    <col min="3858" max="3858" width="12.5703125" customWidth="1"/>
    <col min="3859" max="3859" width="11.7109375" customWidth="1"/>
    <col min="4097" max="4097" width="4.140625" bestFit="1" customWidth="1"/>
    <col min="4098" max="4098" width="29.85546875" customWidth="1"/>
    <col min="4099" max="4099" width="8.7109375" customWidth="1"/>
    <col min="4100" max="4100" width="7" customWidth="1"/>
    <col min="4101" max="4101" width="6.42578125" bestFit="1" customWidth="1"/>
    <col min="4102" max="4102" width="8.140625" bestFit="1" customWidth="1"/>
    <col min="4103" max="4103" width="6.42578125" bestFit="1" customWidth="1"/>
    <col min="4104" max="4106" width="6.42578125" customWidth="1"/>
    <col min="4107" max="4107" width="8.140625" bestFit="1" customWidth="1"/>
    <col min="4108" max="4108" width="6.42578125" bestFit="1" customWidth="1"/>
    <col min="4109" max="4109" width="8.140625" bestFit="1" customWidth="1"/>
    <col min="4110" max="4110" width="6.42578125" bestFit="1" customWidth="1"/>
    <col min="4111" max="4111" width="12.42578125" bestFit="1" customWidth="1"/>
    <col min="4112" max="4113" width="10.42578125" customWidth="1"/>
    <col min="4114" max="4114" width="12.5703125" customWidth="1"/>
    <col min="4115" max="4115" width="11.7109375" customWidth="1"/>
    <col min="4353" max="4353" width="4.140625" bestFit="1" customWidth="1"/>
    <col min="4354" max="4354" width="29.85546875" customWidth="1"/>
    <col min="4355" max="4355" width="8.7109375" customWidth="1"/>
    <col min="4356" max="4356" width="7" customWidth="1"/>
    <col min="4357" max="4357" width="6.42578125" bestFit="1" customWidth="1"/>
    <col min="4358" max="4358" width="8.140625" bestFit="1" customWidth="1"/>
    <col min="4359" max="4359" width="6.42578125" bestFit="1" customWidth="1"/>
    <col min="4360" max="4362" width="6.42578125" customWidth="1"/>
    <col min="4363" max="4363" width="8.140625" bestFit="1" customWidth="1"/>
    <col min="4364" max="4364" width="6.42578125" bestFit="1" customWidth="1"/>
    <col min="4365" max="4365" width="8.140625" bestFit="1" customWidth="1"/>
    <col min="4366" max="4366" width="6.42578125" bestFit="1" customWidth="1"/>
    <col min="4367" max="4367" width="12.42578125" bestFit="1" customWidth="1"/>
    <col min="4368" max="4369" width="10.42578125" customWidth="1"/>
    <col min="4370" max="4370" width="12.5703125" customWidth="1"/>
    <col min="4371" max="4371" width="11.7109375" customWidth="1"/>
    <col min="4609" max="4609" width="4.140625" bestFit="1" customWidth="1"/>
    <col min="4610" max="4610" width="29.85546875" customWidth="1"/>
    <col min="4611" max="4611" width="8.7109375" customWidth="1"/>
    <col min="4612" max="4612" width="7" customWidth="1"/>
    <col min="4613" max="4613" width="6.42578125" bestFit="1" customWidth="1"/>
    <col min="4614" max="4614" width="8.140625" bestFit="1" customWidth="1"/>
    <col min="4615" max="4615" width="6.42578125" bestFit="1" customWidth="1"/>
    <col min="4616" max="4618" width="6.42578125" customWidth="1"/>
    <col min="4619" max="4619" width="8.140625" bestFit="1" customWidth="1"/>
    <col min="4620" max="4620" width="6.42578125" bestFit="1" customWidth="1"/>
    <col min="4621" max="4621" width="8.140625" bestFit="1" customWidth="1"/>
    <col min="4622" max="4622" width="6.42578125" bestFit="1" customWidth="1"/>
    <col min="4623" max="4623" width="12.42578125" bestFit="1" customWidth="1"/>
    <col min="4624" max="4625" width="10.42578125" customWidth="1"/>
    <col min="4626" max="4626" width="12.5703125" customWidth="1"/>
    <col min="4627" max="4627" width="11.7109375" customWidth="1"/>
    <col min="4865" max="4865" width="4.140625" bestFit="1" customWidth="1"/>
    <col min="4866" max="4866" width="29.85546875" customWidth="1"/>
    <col min="4867" max="4867" width="8.7109375" customWidth="1"/>
    <col min="4868" max="4868" width="7" customWidth="1"/>
    <col min="4869" max="4869" width="6.42578125" bestFit="1" customWidth="1"/>
    <col min="4870" max="4870" width="8.140625" bestFit="1" customWidth="1"/>
    <col min="4871" max="4871" width="6.42578125" bestFit="1" customWidth="1"/>
    <col min="4872" max="4874" width="6.42578125" customWidth="1"/>
    <col min="4875" max="4875" width="8.140625" bestFit="1" customWidth="1"/>
    <col min="4876" max="4876" width="6.42578125" bestFit="1" customWidth="1"/>
    <col min="4877" max="4877" width="8.140625" bestFit="1" customWidth="1"/>
    <col min="4878" max="4878" width="6.42578125" bestFit="1" customWidth="1"/>
    <col min="4879" max="4879" width="12.42578125" bestFit="1" customWidth="1"/>
    <col min="4880" max="4881" width="10.42578125" customWidth="1"/>
    <col min="4882" max="4882" width="12.5703125" customWidth="1"/>
    <col min="4883" max="4883" width="11.7109375" customWidth="1"/>
    <col min="5121" max="5121" width="4.140625" bestFit="1" customWidth="1"/>
    <col min="5122" max="5122" width="29.85546875" customWidth="1"/>
    <col min="5123" max="5123" width="8.7109375" customWidth="1"/>
    <col min="5124" max="5124" width="7" customWidth="1"/>
    <col min="5125" max="5125" width="6.42578125" bestFit="1" customWidth="1"/>
    <col min="5126" max="5126" width="8.140625" bestFit="1" customWidth="1"/>
    <col min="5127" max="5127" width="6.42578125" bestFit="1" customWidth="1"/>
    <col min="5128" max="5130" width="6.42578125" customWidth="1"/>
    <col min="5131" max="5131" width="8.140625" bestFit="1" customWidth="1"/>
    <col min="5132" max="5132" width="6.42578125" bestFit="1" customWidth="1"/>
    <col min="5133" max="5133" width="8.140625" bestFit="1" customWidth="1"/>
    <col min="5134" max="5134" width="6.42578125" bestFit="1" customWidth="1"/>
    <col min="5135" max="5135" width="12.42578125" bestFit="1" customWidth="1"/>
    <col min="5136" max="5137" width="10.42578125" customWidth="1"/>
    <col min="5138" max="5138" width="12.5703125" customWidth="1"/>
    <col min="5139" max="5139" width="11.7109375" customWidth="1"/>
    <col min="5377" max="5377" width="4.140625" bestFit="1" customWidth="1"/>
    <col min="5378" max="5378" width="29.85546875" customWidth="1"/>
    <col min="5379" max="5379" width="8.7109375" customWidth="1"/>
    <col min="5380" max="5380" width="7" customWidth="1"/>
    <col min="5381" max="5381" width="6.42578125" bestFit="1" customWidth="1"/>
    <col min="5382" max="5382" width="8.140625" bestFit="1" customWidth="1"/>
    <col min="5383" max="5383" width="6.42578125" bestFit="1" customWidth="1"/>
    <col min="5384" max="5386" width="6.42578125" customWidth="1"/>
    <col min="5387" max="5387" width="8.140625" bestFit="1" customWidth="1"/>
    <col min="5388" max="5388" width="6.42578125" bestFit="1" customWidth="1"/>
    <col min="5389" max="5389" width="8.140625" bestFit="1" customWidth="1"/>
    <col min="5390" max="5390" width="6.42578125" bestFit="1" customWidth="1"/>
    <col min="5391" max="5391" width="12.42578125" bestFit="1" customWidth="1"/>
    <col min="5392" max="5393" width="10.42578125" customWidth="1"/>
    <col min="5394" max="5394" width="12.5703125" customWidth="1"/>
    <col min="5395" max="5395" width="11.7109375" customWidth="1"/>
    <col min="5633" max="5633" width="4.140625" bestFit="1" customWidth="1"/>
    <col min="5634" max="5634" width="29.85546875" customWidth="1"/>
    <col min="5635" max="5635" width="8.7109375" customWidth="1"/>
    <col min="5636" max="5636" width="7" customWidth="1"/>
    <col min="5637" max="5637" width="6.42578125" bestFit="1" customWidth="1"/>
    <col min="5638" max="5638" width="8.140625" bestFit="1" customWidth="1"/>
    <col min="5639" max="5639" width="6.42578125" bestFit="1" customWidth="1"/>
    <col min="5640" max="5642" width="6.42578125" customWidth="1"/>
    <col min="5643" max="5643" width="8.140625" bestFit="1" customWidth="1"/>
    <col min="5644" max="5644" width="6.42578125" bestFit="1" customWidth="1"/>
    <col min="5645" max="5645" width="8.140625" bestFit="1" customWidth="1"/>
    <col min="5646" max="5646" width="6.42578125" bestFit="1" customWidth="1"/>
    <col min="5647" max="5647" width="12.42578125" bestFit="1" customWidth="1"/>
    <col min="5648" max="5649" width="10.42578125" customWidth="1"/>
    <col min="5650" max="5650" width="12.5703125" customWidth="1"/>
    <col min="5651" max="5651" width="11.7109375" customWidth="1"/>
    <col min="5889" max="5889" width="4.140625" bestFit="1" customWidth="1"/>
    <col min="5890" max="5890" width="29.85546875" customWidth="1"/>
    <col min="5891" max="5891" width="8.7109375" customWidth="1"/>
    <col min="5892" max="5892" width="7" customWidth="1"/>
    <col min="5893" max="5893" width="6.42578125" bestFit="1" customWidth="1"/>
    <col min="5894" max="5894" width="8.140625" bestFit="1" customWidth="1"/>
    <col min="5895" max="5895" width="6.42578125" bestFit="1" customWidth="1"/>
    <col min="5896" max="5898" width="6.42578125" customWidth="1"/>
    <col min="5899" max="5899" width="8.140625" bestFit="1" customWidth="1"/>
    <col min="5900" max="5900" width="6.42578125" bestFit="1" customWidth="1"/>
    <col min="5901" max="5901" width="8.140625" bestFit="1" customWidth="1"/>
    <col min="5902" max="5902" width="6.42578125" bestFit="1" customWidth="1"/>
    <col min="5903" max="5903" width="12.42578125" bestFit="1" customWidth="1"/>
    <col min="5904" max="5905" width="10.42578125" customWidth="1"/>
    <col min="5906" max="5906" width="12.5703125" customWidth="1"/>
    <col min="5907" max="5907" width="11.7109375" customWidth="1"/>
    <col min="6145" max="6145" width="4.140625" bestFit="1" customWidth="1"/>
    <col min="6146" max="6146" width="29.85546875" customWidth="1"/>
    <col min="6147" max="6147" width="8.7109375" customWidth="1"/>
    <col min="6148" max="6148" width="7" customWidth="1"/>
    <col min="6149" max="6149" width="6.42578125" bestFit="1" customWidth="1"/>
    <col min="6150" max="6150" width="8.140625" bestFit="1" customWidth="1"/>
    <col min="6151" max="6151" width="6.42578125" bestFit="1" customWidth="1"/>
    <col min="6152" max="6154" width="6.42578125" customWidth="1"/>
    <col min="6155" max="6155" width="8.140625" bestFit="1" customWidth="1"/>
    <col min="6156" max="6156" width="6.42578125" bestFit="1" customWidth="1"/>
    <col min="6157" max="6157" width="8.140625" bestFit="1" customWidth="1"/>
    <col min="6158" max="6158" width="6.42578125" bestFit="1" customWidth="1"/>
    <col min="6159" max="6159" width="12.42578125" bestFit="1" customWidth="1"/>
    <col min="6160" max="6161" width="10.42578125" customWidth="1"/>
    <col min="6162" max="6162" width="12.5703125" customWidth="1"/>
    <col min="6163" max="6163" width="11.7109375" customWidth="1"/>
    <col min="6401" max="6401" width="4.140625" bestFit="1" customWidth="1"/>
    <col min="6402" max="6402" width="29.85546875" customWidth="1"/>
    <col min="6403" max="6403" width="8.7109375" customWidth="1"/>
    <col min="6404" max="6404" width="7" customWidth="1"/>
    <col min="6405" max="6405" width="6.42578125" bestFit="1" customWidth="1"/>
    <col min="6406" max="6406" width="8.140625" bestFit="1" customWidth="1"/>
    <col min="6407" max="6407" width="6.42578125" bestFit="1" customWidth="1"/>
    <col min="6408" max="6410" width="6.42578125" customWidth="1"/>
    <col min="6411" max="6411" width="8.140625" bestFit="1" customWidth="1"/>
    <col min="6412" max="6412" width="6.42578125" bestFit="1" customWidth="1"/>
    <col min="6413" max="6413" width="8.140625" bestFit="1" customWidth="1"/>
    <col min="6414" max="6414" width="6.42578125" bestFit="1" customWidth="1"/>
    <col min="6415" max="6415" width="12.42578125" bestFit="1" customWidth="1"/>
    <col min="6416" max="6417" width="10.42578125" customWidth="1"/>
    <col min="6418" max="6418" width="12.5703125" customWidth="1"/>
    <col min="6419" max="6419" width="11.7109375" customWidth="1"/>
    <col min="6657" max="6657" width="4.140625" bestFit="1" customWidth="1"/>
    <col min="6658" max="6658" width="29.85546875" customWidth="1"/>
    <col min="6659" max="6659" width="8.7109375" customWidth="1"/>
    <col min="6660" max="6660" width="7" customWidth="1"/>
    <col min="6661" max="6661" width="6.42578125" bestFit="1" customWidth="1"/>
    <col min="6662" max="6662" width="8.140625" bestFit="1" customWidth="1"/>
    <col min="6663" max="6663" width="6.42578125" bestFit="1" customWidth="1"/>
    <col min="6664" max="6666" width="6.42578125" customWidth="1"/>
    <col min="6667" max="6667" width="8.140625" bestFit="1" customWidth="1"/>
    <col min="6668" max="6668" width="6.42578125" bestFit="1" customWidth="1"/>
    <col min="6669" max="6669" width="8.140625" bestFit="1" customWidth="1"/>
    <col min="6670" max="6670" width="6.42578125" bestFit="1" customWidth="1"/>
    <col min="6671" max="6671" width="12.42578125" bestFit="1" customWidth="1"/>
    <col min="6672" max="6673" width="10.42578125" customWidth="1"/>
    <col min="6674" max="6674" width="12.5703125" customWidth="1"/>
    <col min="6675" max="6675" width="11.7109375" customWidth="1"/>
    <col min="6913" max="6913" width="4.140625" bestFit="1" customWidth="1"/>
    <col min="6914" max="6914" width="29.85546875" customWidth="1"/>
    <col min="6915" max="6915" width="8.7109375" customWidth="1"/>
    <col min="6916" max="6916" width="7" customWidth="1"/>
    <col min="6917" max="6917" width="6.42578125" bestFit="1" customWidth="1"/>
    <col min="6918" max="6918" width="8.140625" bestFit="1" customWidth="1"/>
    <col min="6919" max="6919" width="6.42578125" bestFit="1" customWidth="1"/>
    <col min="6920" max="6922" width="6.42578125" customWidth="1"/>
    <col min="6923" max="6923" width="8.140625" bestFit="1" customWidth="1"/>
    <col min="6924" max="6924" width="6.42578125" bestFit="1" customWidth="1"/>
    <col min="6925" max="6925" width="8.140625" bestFit="1" customWidth="1"/>
    <col min="6926" max="6926" width="6.42578125" bestFit="1" customWidth="1"/>
    <col min="6927" max="6927" width="12.42578125" bestFit="1" customWidth="1"/>
    <col min="6928" max="6929" width="10.42578125" customWidth="1"/>
    <col min="6930" max="6930" width="12.5703125" customWidth="1"/>
    <col min="6931" max="6931" width="11.7109375" customWidth="1"/>
    <col min="7169" max="7169" width="4.140625" bestFit="1" customWidth="1"/>
    <col min="7170" max="7170" width="29.85546875" customWidth="1"/>
    <col min="7171" max="7171" width="8.7109375" customWidth="1"/>
    <col min="7172" max="7172" width="7" customWidth="1"/>
    <col min="7173" max="7173" width="6.42578125" bestFit="1" customWidth="1"/>
    <col min="7174" max="7174" width="8.140625" bestFit="1" customWidth="1"/>
    <col min="7175" max="7175" width="6.42578125" bestFit="1" customWidth="1"/>
    <col min="7176" max="7178" width="6.42578125" customWidth="1"/>
    <col min="7179" max="7179" width="8.140625" bestFit="1" customWidth="1"/>
    <col min="7180" max="7180" width="6.42578125" bestFit="1" customWidth="1"/>
    <col min="7181" max="7181" width="8.140625" bestFit="1" customWidth="1"/>
    <col min="7182" max="7182" width="6.42578125" bestFit="1" customWidth="1"/>
    <col min="7183" max="7183" width="12.42578125" bestFit="1" customWidth="1"/>
    <col min="7184" max="7185" width="10.42578125" customWidth="1"/>
    <col min="7186" max="7186" width="12.5703125" customWidth="1"/>
    <col min="7187" max="7187" width="11.7109375" customWidth="1"/>
    <col min="7425" max="7425" width="4.140625" bestFit="1" customWidth="1"/>
    <col min="7426" max="7426" width="29.85546875" customWidth="1"/>
    <col min="7427" max="7427" width="8.7109375" customWidth="1"/>
    <col min="7428" max="7428" width="7" customWidth="1"/>
    <col min="7429" max="7429" width="6.42578125" bestFit="1" customWidth="1"/>
    <col min="7430" max="7430" width="8.140625" bestFit="1" customWidth="1"/>
    <col min="7431" max="7431" width="6.42578125" bestFit="1" customWidth="1"/>
    <col min="7432" max="7434" width="6.42578125" customWidth="1"/>
    <col min="7435" max="7435" width="8.140625" bestFit="1" customWidth="1"/>
    <col min="7436" max="7436" width="6.42578125" bestFit="1" customWidth="1"/>
    <col min="7437" max="7437" width="8.140625" bestFit="1" customWidth="1"/>
    <col min="7438" max="7438" width="6.42578125" bestFit="1" customWidth="1"/>
    <col min="7439" max="7439" width="12.42578125" bestFit="1" customWidth="1"/>
    <col min="7440" max="7441" width="10.42578125" customWidth="1"/>
    <col min="7442" max="7442" width="12.5703125" customWidth="1"/>
    <col min="7443" max="7443" width="11.7109375" customWidth="1"/>
    <col min="7681" max="7681" width="4.140625" bestFit="1" customWidth="1"/>
    <col min="7682" max="7682" width="29.85546875" customWidth="1"/>
    <col min="7683" max="7683" width="8.7109375" customWidth="1"/>
    <col min="7684" max="7684" width="7" customWidth="1"/>
    <col min="7685" max="7685" width="6.42578125" bestFit="1" customWidth="1"/>
    <col min="7686" max="7686" width="8.140625" bestFit="1" customWidth="1"/>
    <col min="7687" max="7687" width="6.42578125" bestFit="1" customWidth="1"/>
    <col min="7688" max="7690" width="6.42578125" customWidth="1"/>
    <col min="7691" max="7691" width="8.140625" bestFit="1" customWidth="1"/>
    <col min="7692" max="7692" width="6.42578125" bestFit="1" customWidth="1"/>
    <col min="7693" max="7693" width="8.140625" bestFit="1" customWidth="1"/>
    <col min="7694" max="7694" width="6.42578125" bestFit="1" customWidth="1"/>
    <col min="7695" max="7695" width="12.42578125" bestFit="1" customWidth="1"/>
    <col min="7696" max="7697" width="10.42578125" customWidth="1"/>
    <col min="7698" max="7698" width="12.5703125" customWidth="1"/>
    <col min="7699" max="7699" width="11.7109375" customWidth="1"/>
    <col min="7937" max="7937" width="4.140625" bestFit="1" customWidth="1"/>
    <col min="7938" max="7938" width="29.85546875" customWidth="1"/>
    <col min="7939" max="7939" width="8.7109375" customWidth="1"/>
    <col min="7940" max="7940" width="7" customWidth="1"/>
    <col min="7941" max="7941" width="6.42578125" bestFit="1" customWidth="1"/>
    <col min="7942" max="7942" width="8.140625" bestFit="1" customWidth="1"/>
    <col min="7943" max="7943" width="6.42578125" bestFit="1" customWidth="1"/>
    <col min="7944" max="7946" width="6.42578125" customWidth="1"/>
    <col min="7947" max="7947" width="8.140625" bestFit="1" customWidth="1"/>
    <col min="7948" max="7948" width="6.42578125" bestFit="1" customWidth="1"/>
    <col min="7949" max="7949" width="8.140625" bestFit="1" customWidth="1"/>
    <col min="7950" max="7950" width="6.42578125" bestFit="1" customWidth="1"/>
    <col min="7951" max="7951" width="12.42578125" bestFit="1" customWidth="1"/>
    <col min="7952" max="7953" width="10.42578125" customWidth="1"/>
    <col min="7954" max="7954" width="12.5703125" customWidth="1"/>
    <col min="7955" max="7955" width="11.7109375" customWidth="1"/>
    <col min="8193" max="8193" width="4.140625" bestFit="1" customWidth="1"/>
    <col min="8194" max="8194" width="29.85546875" customWidth="1"/>
    <col min="8195" max="8195" width="8.7109375" customWidth="1"/>
    <col min="8196" max="8196" width="7" customWidth="1"/>
    <col min="8197" max="8197" width="6.42578125" bestFit="1" customWidth="1"/>
    <col min="8198" max="8198" width="8.140625" bestFit="1" customWidth="1"/>
    <col min="8199" max="8199" width="6.42578125" bestFit="1" customWidth="1"/>
    <col min="8200" max="8202" width="6.42578125" customWidth="1"/>
    <col min="8203" max="8203" width="8.140625" bestFit="1" customWidth="1"/>
    <col min="8204" max="8204" width="6.42578125" bestFit="1" customWidth="1"/>
    <col min="8205" max="8205" width="8.140625" bestFit="1" customWidth="1"/>
    <col min="8206" max="8206" width="6.42578125" bestFit="1" customWidth="1"/>
    <col min="8207" max="8207" width="12.42578125" bestFit="1" customWidth="1"/>
    <col min="8208" max="8209" width="10.42578125" customWidth="1"/>
    <col min="8210" max="8210" width="12.5703125" customWidth="1"/>
    <col min="8211" max="8211" width="11.7109375" customWidth="1"/>
    <col min="8449" max="8449" width="4.140625" bestFit="1" customWidth="1"/>
    <col min="8450" max="8450" width="29.85546875" customWidth="1"/>
    <col min="8451" max="8451" width="8.7109375" customWidth="1"/>
    <col min="8452" max="8452" width="7" customWidth="1"/>
    <col min="8453" max="8453" width="6.42578125" bestFit="1" customWidth="1"/>
    <col min="8454" max="8454" width="8.140625" bestFit="1" customWidth="1"/>
    <col min="8455" max="8455" width="6.42578125" bestFit="1" customWidth="1"/>
    <col min="8456" max="8458" width="6.42578125" customWidth="1"/>
    <col min="8459" max="8459" width="8.140625" bestFit="1" customWidth="1"/>
    <col min="8460" max="8460" width="6.42578125" bestFit="1" customWidth="1"/>
    <col min="8461" max="8461" width="8.140625" bestFit="1" customWidth="1"/>
    <col min="8462" max="8462" width="6.42578125" bestFit="1" customWidth="1"/>
    <col min="8463" max="8463" width="12.42578125" bestFit="1" customWidth="1"/>
    <col min="8464" max="8465" width="10.42578125" customWidth="1"/>
    <col min="8466" max="8466" width="12.5703125" customWidth="1"/>
    <col min="8467" max="8467" width="11.7109375" customWidth="1"/>
    <col min="8705" max="8705" width="4.140625" bestFit="1" customWidth="1"/>
    <col min="8706" max="8706" width="29.85546875" customWidth="1"/>
    <col min="8707" max="8707" width="8.7109375" customWidth="1"/>
    <col min="8708" max="8708" width="7" customWidth="1"/>
    <col min="8709" max="8709" width="6.42578125" bestFit="1" customWidth="1"/>
    <col min="8710" max="8710" width="8.140625" bestFit="1" customWidth="1"/>
    <col min="8711" max="8711" width="6.42578125" bestFit="1" customWidth="1"/>
    <col min="8712" max="8714" width="6.42578125" customWidth="1"/>
    <col min="8715" max="8715" width="8.140625" bestFit="1" customWidth="1"/>
    <col min="8716" max="8716" width="6.42578125" bestFit="1" customWidth="1"/>
    <col min="8717" max="8717" width="8.140625" bestFit="1" customWidth="1"/>
    <col min="8718" max="8718" width="6.42578125" bestFit="1" customWidth="1"/>
    <col min="8719" max="8719" width="12.42578125" bestFit="1" customWidth="1"/>
    <col min="8720" max="8721" width="10.42578125" customWidth="1"/>
    <col min="8722" max="8722" width="12.5703125" customWidth="1"/>
    <col min="8723" max="8723" width="11.7109375" customWidth="1"/>
    <col min="8961" max="8961" width="4.140625" bestFit="1" customWidth="1"/>
    <col min="8962" max="8962" width="29.85546875" customWidth="1"/>
    <col min="8963" max="8963" width="8.7109375" customWidth="1"/>
    <col min="8964" max="8964" width="7" customWidth="1"/>
    <col min="8965" max="8965" width="6.42578125" bestFit="1" customWidth="1"/>
    <col min="8966" max="8966" width="8.140625" bestFit="1" customWidth="1"/>
    <col min="8967" max="8967" width="6.42578125" bestFit="1" customWidth="1"/>
    <col min="8968" max="8970" width="6.42578125" customWidth="1"/>
    <col min="8971" max="8971" width="8.140625" bestFit="1" customWidth="1"/>
    <col min="8972" max="8972" width="6.42578125" bestFit="1" customWidth="1"/>
    <col min="8973" max="8973" width="8.140625" bestFit="1" customWidth="1"/>
    <col min="8974" max="8974" width="6.42578125" bestFit="1" customWidth="1"/>
    <col min="8975" max="8975" width="12.42578125" bestFit="1" customWidth="1"/>
    <col min="8976" max="8977" width="10.42578125" customWidth="1"/>
    <col min="8978" max="8978" width="12.5703125" customWidth="1"/>
    <col min="8979" max="8979" width="11.7109375" customWidth="1"/>
    <col min="9217" max="9217" width="4.140625" bestFit="1" customWidth="1"/>
    <col min="9218" max="9218" width="29.85546875" customWidth="1"/>
    <col min="9219" max="9219" width="8.7109375" customWidth="1"/>
    <col min="9220" max="9220" width="7" customWidth="1"/>
    <col min="9221" max="9221" width="6.42578125" bestFit="1" customWidth="1"/>
    <col min="9222" max="9222" width="8.140625" bestFit="1" customWidth="1"/>
    <col min="9223" max="9223" width="6.42578125" bestFit="1" customWidth="1"/>
    <col min="9224" max="9226" width="6.42578125" customWidth="1"/>
    <col min="9227" max="9227" width="8.140625" bestFit="1" customWidth="1"/>
    <col min="9228" max="9228" width="6.42578125" bestFit="1" customWidth="1"/>
    <col min="9229" max="9229" width="8.140625" bestFit="1" customWidth="1"/>
    <col min="9230" max="9230" width="6.42578125" bestFit="1" customWidth="1"/>
    <col min="9231" max="9231" width="12.42578125" bestFit="1" customWidth="1"/>
    <col min="9232" max="9233" width="10.42578125" customWidth="1"/>
    <col min="9234" max="9234" width="12.5703125" customWidth="1"/>
    <col min="9235" max="9235" width="11.7109375" customWidth="1"/>
    <col min="9473" max="9473" width="4.140625" bestFit="1" customWidth="1"/>
    <col min="9474" max="9474" width="29.85546875" customWidth="1"/>
    <col min="9475" max="9475" width="8.7109375" customWidth="1"/>
    <col min="9476" max="9476" width="7" customWidth="1"/>
    <col min="9477" max="9477" width="6.42578125" bestFit="1" customWidth="1"/>
    <col min="9478" max="9478" width="8.140625" bestFit="1" customWidth="1"/>
    <col min="9479" max="9479" width="6.42578125" bestFit="1" customWidth="1"/>
    <col min="9480" max="9482" width="6.42578125" customWidth="1"/>
    <col min="9483" max="9483" width="8.140625" bestFit="1" customWidth="1"/>
    <col min="9484" max="9484" width="6.42578125" bestFit="1" customWidth="1"/>
    <col min="9485" max="9485" width="8.140625" bestFit="1" customWidth="1"/>
    <col min="9486" max="9486" width="6.42578125" bestFit="1" customWidth="1"/>
    <col min="9487" max="9487" width="12.42578125" bestFit="1" customWidth="1"/>
    <col min="9488" max="9489" width="10.42578125" customWidth="1"/>
    <col min="9490" max="9490" width="12.5703125" customWidth="1"/>
    <col min="9491" max="9491" width="11.7109375" customWidth="1"/>
    <col min="9729" max="9729" width="4.140625" bestFit="1" customWidth="1"/>
    <col min="9730" max="9730" width="29.85546875" customWidth="1"/>
    <col min="9731" max="9731" width="8.7109375" customWidth="1"/>
    <col min="9732" max="9732" width="7" customWidth="1"/>
    <col min="9733" max="9733" width="6.42578125" bestFit="1" customWidth="1"/>
    <col min="9734" max="9734" width="8.140625" bestFit="1" customWidth="1"/>
    <col min="9735" max="9735" width="6.42578125" bestFit="1" customWidth="1"/>
    <col min="9736" max="9738" width="6.42578125" customWidth="1"/>
    <col min="9739" max="9739" width="8.140625" bestFit="1" customWidth="1"/>
    <col min="9740" max="9740" width="6.42578125" bestFit="1" customWidth="1"/>
    <col min="9741" max="9741" width="8.140625" bestFit="1" customWidth="1"/>
    <col min="9742" max="9742" width="6.42578125" bestFit="1" customWidth="1"/>
    <col min="9743" max="9743" width="12.42578125" bestFit="1" customWidth="1"/>
    <col min="9744" max="9745" width="10.42578125" customWidth="1"/>
    <col min="9746" max="9746" width="12.5703125" customWidth="1"/>
    <col min="9747" max="9747" width="11.7109375" customWidth="1"/>
    <col min="9985" max="9985" width="4.140625" bestFit="1" customWidth="1"/>
    <col min="9986" max="9986" width="29.85546875" customWidth="1"/>
    <col min="9987" max="9987" width="8.7109375" customWidth="1"/>
    <col min="9988" max="9988" width="7" customWidth="1"/>
    <col min="9989" max="9989" width="6.42578125" bestFit="1" customWidth="1"/>
    <col min="9990" max="9990" width="8.140625" bestFit="1" customWidth="1"/>
    <col min="9991" max="9991" width="6.42578125" bestFit="1" customWidth="1"/>
    <col min="9992" max="9994" width="6.42578125" customWidth="1"/>
    <col min="9995" max="9995" width="8.140625" bestFit="1" customWidth="1"/>
    <col min="9996" max="9996" width="6.42578125" bestFit="1" customWidth="1"/>
    <col min="9997" max="9997" width="8.140625" bestFit="1" customWidth="1"/>
    <col min="9998" max="9998" width="6.42578125" bestFit="1" customWidth="1"/>
    <col min="9999" max="9999" width="12.42578125" bestFit="1" customWidth="1"/>
    <col min="10000" max="10001" width="10.42578125" customWidth="1"/>
    <col min="10002" max="10002" width="12.5703125" customWidth="1"/>
    <col min="10003" max="10003" width="11.7109375" customWidth="1"/>
    <col min="10241" max="10241" width="4.140625" bestFit="1" customWidth="1"/>
    <col min="10242" max="10242" width="29.85546875" customWidth="1"/>
    <col min="10243" max="10243" width="8.7109375" customWidth="1"/>
    <col min="10244" max="10244" width="7" customWidth="1"/>
    <col min="10245" max="10245" width="6.42578125" bestFit="1" customWidth="1"/>
    <col min="10246" max="10246" width="8.140625" bestFit="1" customWidth="1"/>
    <col min="10247" max="10247" width="6.42578125" bestFit="1" customWidth="1"/>
    <col min="10248" max="10250" width="6.42578125" customWidth="1"/>
    <col min="10251" max="10251" width="8.140625" bestFit="1" customWidth="1"/>
    <col min="10252" max="10252" width="6.42578125" bestFit="1" customWidth="1"/>
    <col min="10253" max="10253" width="8.140625" bestFit="1" customWidth="1"/>
    <col min="10254" max="10254" width="6.42578125" bestFit="1" customWidth="1"/>
    <col min="10255" max="10255" width="12.42578125" bestFit="1" customWidth="1"/>
    <col min="10256" max="10257" width="10.42578125" customWidth="1"/>
    <col min="10258" max="10258" width="12.5703125" customWidth="1"/>
    <col min="10259" max="10259" width="11.7109375" customWidth="1"/>
    <col min="10497" max="10497" width="4.140625" bestFit="1" customWidth="1"/>
    <col min="10498" max="10498" width="29.85546875" customWidth="1"/>
    <col min="10499" max="10499" width="8.7109375" customWidth="1"/>
    <col min="10500" max="10500" width="7" customWidth="1"/>
    <col min="10501" max="10501" width="6.42578125" bestFit="1" customWidth="1"/>
    <col min="10502" max="10502" width="8.140625" bestFit="1" customWidth="1"/>
    <col min="10503" max="10503" width="6.42578125" bestFit="1" customWidth="1"/>
    <col min="10504" max="10506" width="6.42578125" customWidth="1"/>
    <col min="10507" max="10507" width="8.140625" bestFit="1" customWidth="1"/>
    <col min="10508" max="10508" width="6.42578125" bestFit="1" customWidth="1"/>
    <col min="10509" max="10509" width="8.140625" bestFit="1" customWidth="1"/>
    <col min="10510" max="10510" width="6.42578125" bestFit="1" customWidth="1"/>
    <col min="10511" max="10511" width="12.42578125" bestFit="1" customWidth="1"/>
    <col min="10512" max="10513" width="10.42578125" customWidth="1"/>
    <col min="10514" max="10514" width="12.5703125" customWidth="1"/>
    <col min="10515" max="10515" width="11.7109375" customWidth="1"/>
    <col min="10753" max="10753" width="4.140625" bestFit="1" customWidth="1"/>
    <col min="10754" max="10754" width="29.85546875" customWidth="1"/>
    <col min="10755" max="10755" width="8.7109375" customWidth="1"/>
    <col min="10756" max="10756" width="7" customWidth="1"/>
    <col min="10757" max="10757" width="6.42578125" bestFit="1" customWidth="1"/>
    <col min="10758" max="10758" width="8.140625" bestFit="1" customWidth="1"/>
    <col min="10759" max="10759" width="6.42578125" bestFit="1" customWidth="1"/>
    <col min="10760" max="10762" width="6.42578125" customWidth="1"/>
    <col min="10763" max="10763" width="8.140625" bestFit="1" customWidth="1"/>
    <col min="10764" max="10764" width="6.42578125" bestFit="1" customWidth="1"/>
    <col min="10765" max="10765" width="8.140625" bestFit="1" customWidth="1"/>
    <col min="10766" max="10766" width="6.42578125" bestFit="1" customWidth="1"/>
    <col min="10767" max="10767" width="12.42578125" bestFit="1" customWidth="1"/>
    <col min="10768" max="10769" width="10.42578125" customWidth="1"/>
    <col min="10770" max="10770" width="12.5703125" customWidth="1"/>
    <col min="10771" max="10771" width="11.7109375" customWidth="1"/>
    <col min="11009" max="11009" width="4.140625" bestFit="1" customWidth="1"/>
    <col min="11010" max="11010" width="29.85546875" customWidth="1"/>
    <col min="11011" max="11011" width="8.7109375" customWidth="1"/>
    <col min="11012" max="11012" width="7" customWidth="1"/>
    <col min="11013" max="11013" width="6.42578125" bestFit="1" customWidth="1"/>
    <col min="11014" max="11014" width="8.140625" bestFit="1" customWidth="1"/>
    <col min="11015" max="11015" width="6.42578125" bestFit="1" customWidth="1"/>
    <col min="11016" max="11018" width="6.42578125" customWidth="1"/>
    <col min="11019" max="11019" width="8.140625" bestFit="1" customWidth="1"/>
    <col min="11020" max="11020" width="6.42578125" bestFit="1" customWidth="1"/>
    <col min="11021" max="11021" width="8.140625" bestFit="1" customWidth="1"/>
    <col min="11022" max="11022" width="6.42578125" bestFit="1" customWidth="1"/>
    <col min="11023" max="11023" width="12.42578125" bestFit="1" customWidth="1"/>
    <col min="11024" max="11025" width="10.42578125" customWidth="1"/>
    <col min="11026" max="11026" width="12.5703125" customWidth="1"/>
    <col min="11027" max="11027" width="11.7109375" customWidth="1"/>
    <col min="11265" max="11265" width="4.140625" bestFit="1" customWidth="1"/>
    <col min="11266" max="11266" width="29.85546875" customWidth="1"/>
    <col min="11267" max="11267" width="8.7109375" customWidth="1"/>
    <col min="11268" max="11268" width="7" customWidth="1"/>
    <col min="11269" max="11269" width="6.42578125" bestFit="1" customWidth="1"/>
    <col min="11270" max="11270" width="8.140625" bestFit="1" customWidth="1"/>
    <col min="11271" max="11271" width="6.42578125" bestFit="1" customWidth="1"/>
    <col min="11272" max="11274" width="6.42578125" customWidth="1"/>
    <col min="11275" max="11275" width="8.140625" bestFit="1" customWidth="1"/>
    <col min="11276" max="11276" width="6.42578125" bestFit="1" customWidth="1"/>
    <col min="11277" max="11277" width="8.140625" bestFit="1" customWidth="1"/>
    <col min="11278" max="11278" width="6.42578125" bestFit="1" customWidth="1"/>
    <col min="11279" max="11279" width="12.42578125" bestFit="1" customWidth="1"/>
    <col min="11280" max="11281" width="10.42578125" customWidth="1"/>
    <col min="11282" max="11282" width="12.5703125" customWidth="1"/>
    <col min="11283" max="11283" width="11.7109375" customWidth="1"/>
    <col min="11521" max="11521" width="4.140625" bestFit="1" customWidth="1"/>
    <col min="11522" max="11522" width="29.85546875" customWidth="1"/>
    <col min="11523" max="11523" width="8.7109375" customWidth="1"/>
    <col min="11524" max="11524" width="7" customWidth="1"/>
    <col min="11525" max="11525" width="6.42578125" bestFit="1" customWidth="1"/>
    <col min="11526" max="11526" width="8.140625" bestFit="1" customWidth="1"/>
    <col min="11527" max="11527" width="6.42578125" bestFit="1" customWidth="1"/>
    <col min="11528" max="11530" width="6.42578125" customWidth="1"/>
    <col min="11531" max="11531" width="8.140625" bestFit="1" customWidth="1"/>
    <col min="11532" max="11532" width="6.42578125" bestFit="1" customWidth="1"/>
    <col min="11533" max="11533" width="8.140625" bestFit="1" customWidth="1"/>
    <col min="11534" max="11534" width="6.42578125" bestFit="1" customWidth="1"/>
    <col min="11535" max="11535" width="12.42578125" bestFit="1" customWidth="1"/>
    <col min="11536" max="11537" width="10.42578125" customWidth="1"/>
    <col min="11538" max="11538" width="12.5703125" customWidth="1"/>
    <col min="11539" max="11539" width="11.7109375" customWidth="1"/>
    <col min="11777" max="11777" width="4.140625" bestFit="1" customWidth="1"/>
    <col min="11778" max="11778" width="29.85546875" customWidth="1"/>
    <col min="11779" max="11779" width="8.7109375" customWidth="1"/>
    <col min="11780" max="11780" width="7" customWidth="1"/>
    <col min="11781" max="11781" width="6.42578125" bestFit="1" customWidth="1"/>
    <col min="11782" max="11782" width="8.140625" bestFit="1" customWidth="1"/>
    <col min="11783" max="11783" width="6.42578125" bestFit="1" customWidth="1"/>
    <col min="11784" max="11786" width="6.42578125" customWidth="1"/>
    <col min="11787" max="11787" width="8.140625" bestFit="1" customWidth="1"/>
    <col min="11788" max="11788" width="6.42578125" bestFit="1" customWidth="1"/>
    <col min="11789" max="11789" width="8.140625" bestFit="1" customWidth="1"/>
    <col min="11790" max="11790" width="6.42578125" bestFit="1" customWidth="1"/>
    <col min="11791" max="11791" width="12.42578125" bestFit="1" customWidth="1"/>
    <col min="11792" max="11793" width="10.42578125" customWidth="1"/>
    <col min="11794" max="11794" width="12.5703125" customWidth="1"/>
    <col min="11795" max="11795" width="11.7109375" customWidth="1"/>
    <col min="12033" max="12033" width="4.140625" bestFit="1" customWidth="1"/>
    <col min="12034" max="12034" width="29.85546875" customWidth="1"/>
    <col min="12035" max="12035" width="8.7109375" customWidth="1"/>
    <col min="12036" max="12036" width="7" customWidth="1"/>
    <col min="12037" max="12037" width="6.42578125" bestFit="1" customWidth="1"/>
    <col min="12038" max="12038" width="8.140625" bestFit="1" customWidth="1"/>
    <col min="12039" max="12039" width="6.42578125" bestFit="1" customWidth="1"/>
    <col min="12040" max="12042" width="6.42578125" customWidth="1"/>
    <col min="12043" max="12043" width="8.140625" bestFit="1" customWidth="1"/>
    <col min="12044" max="12044" width="6.42578125" bestFit="1" customWidth="1"/>
    <col min="12045" max="12045" width="8.140625" bestFit="1" customWidth="1"/>
    <col min="12046" max="12046" width="6.42578125" bestFit="1" customWidth="1"/>
    <col min="12047" max="12047" width="12.42578125" bestFit="1" customWidth="1"/>
    <col min="12048" max="12049" width="10.42578125" customWidth="1"/>
    <col min="12050" max="12050" width="12.5703125" customWidth="1"/>
    <col min="12051" max="12051" width="11.7109375" customWidth="1"/>
    <col min="12289" max="12289" width="4.140625" bestFit="1" customWidth="1"/>
    <col min="12290" max="12290" width="29.85546875" customWidth="1"/>
    <col min="12291" max="12291" width="8.7109375" customWidth="1"/>
    <col min="12292" max="12292" width="7" customWidth="1"/>
    <col min="12293" max="12293" width="6.42578125" bestFit="1" customWidth="1"/>
    <col min="12294" max="12294" width="8.140625" bestFit="1" customWidth="1"/>
    <col min="12295" max="12295" width="6.42578125" bestFit="1" customWidth="1"/>
    <col min="12296" max="12298" width="6.42578125" customWidth="1"/>
    <col min="12299" max="12299" width="8.140625" bestFit="1" customWidth="1"/>
    <col min="12300" max="12300" width="6.42578125" bestFit="1" customWidth="1"/>
    <col min="12301" max="12301" width="8.140625" bestFit="1" customWidth="1"/>
    <col min="12302" max="12302" width="6.42578125" bestFit="1" customWidth="1"/>
    <col min="12303" max="12303" width="12.42578125" bestFit="1" customWidth="1"/>
    <col min="12304" max="12305" width="10.42578125" customWidth="1"/>
    <col min="12306" max="12306" width="12.5703125" customWidth="1"/>
    <col min="12307" max="12307" width="11.7109375" customWidth="1"/>
    <col min="12545" max="12545" width="4.140625" bestFit="1" customWidth="1"/>
    <col min="12546" max="12546" width="29.85546875" customWidth="1"/>
    <col min="12547" max="12547" width="8.7109375" customWidth="1"/>
    <col min="12548" max="12548" width="7" customWidth="1"/>
    <col min="12549" max="12549" width="6.42578125" bestFit="1" customWidth="1"/>
    <col min="12550" max="12550" width="8.140625" bestFit="1" customWidth="1"/>
    <col min="12551" max="12551" width="6.42578125" bestFit="1" customWidth="1"/>
    <col min="12552" max="12554" width="6.42578125" customWidth="1"/>
    <col min="12555" max="12555" width="8.140625" bestFit="1" customWidth="1"/>
    <col min="12556" max="12556" width="6.42578125" bestFit="1" customWidth="1"/>
    <col min="12557" max="12557" width="8.140625" bestFit="1" customWidth="1"/>
    <col min="12558" max="12558" width="6.42578125" bestFit="1" customWidth="1"/>
    <col min="12559" max="12559" width="12.42578125" bestFit="1" customWidth="1"/>
    <col min="12560" max="12561" width="10.42578125" customWidth="1"/>
    <col min="12562" max="12562" width="12.5703125" customWidth="1"/>
    <col min="12563" max="12563" width="11.7109375" customWidth="1"/>
    <col min="12801" max="12801" width="4.140625" bestFit="1" customWidth="1"/>
    <col min="12802" max="12802" width="29.85546875" customWidth="1"/>
    <col min="12803" max="12803" width="8.7109375" customWidth="1"/>
    <col min="12804" max="12804" width="7" customWidth="1"/>
    <col min="12805" max="12805" width="6.42578125" bestFit="1" customWidth="1"/>
    <col min="12806" max="12806" width="8.140625" bestFit="1" customWidth="1"/>
    <col min="12807" max="12807" width="6.42578125" bestFit="1" customWidth="1"/>
    <col min="12808" max="12810" width="6.42578125" customWidth="1"/>
    <col min="12811" max="12811" width="8.140625" bestFit="1" customWidth="1"/>
    <col min="12812" max="12812" width="6.42578125" bestFit="1" customWidth="1"/>
    <col min="12813" max="12813" width="8.140625" bestFit="1" customWidth="1"/>
    <col min="12814" max="12814" width="6.42578125" bestFit="1" customWidth="1"/>
    <col min="12815" max="12815" width="12.42578125" bestFit="1" customWidth="1"/>
    <col min="12816" max="12817" width="10.42578125" customWidth="1"/>
    <col min="12818" max="12818" width="12.5703125" customWidth="1"/>
    <col min="12819" max="12819" width="11.7109375" customWidth="1"/>
    <col min="13057" max="13057" width="4.140625" bestFit="1" customWidth="1"/>
    <col min="13058" max="13058" width="29.85546875" customWidth="1"/>
    <col min="13059" max="13059" width="8.7109375" customWidth="1"/>
    <col min="13060" max="13060" width="7" customWidth="1"/>
    <col min="13061" max="13061" width="6.42578125" bestFit="1" customWidth="1"/>
    <col min="13062" max="13062" width="8.140625" bestFit="1" customWidth="1"/>
    <col min="13063" max="13063" width="6.42578125" bestFit="1" customWidth="1"/>
    <col min="13064" max="13066" width="6.42578125" customWidth="1"/>
    <col min="13067" max="13067" width="8.140625" bestFit="1" customWidth="1"/>
    <col min="13068" max="13068" width="6.42578125" bestFit="1" customWidth="1"/>
    <col min="13069" max="13069" width="8.140625" bestFit="1" customWidth="1"/>
    <col min="13070" max="13070" width="6.42578125" bestFit="1" customWidth="1"/>
    <col min="13071" max="13071" width="12.42578125" bestFit="1" customWidth="1"/>
    <col min="13072" max="13073" width="10.42578125" customWidth="1"/>
    <col min="13074" max="13074" width="12.5703125" customWidth="1"/>
    <col min="13075" max="13075" width="11.7109375" customWidth="1"/>
    <col min="13313" max="13313" width="4.140625" bestFit="1" customWidth="1"/>
    <col min="13314" max="13314" width="29.85546875" customWidth="1"/>
    <col min="13315" max="13315" width="8.7109375" customWidth="1"/>
    <col min="13316" max="13316" width="7" customWidth="1"/>
    <col min="13317" max="13317" width="6.42578125" bestFit="1" customWidth="1"/>
    <col min="13318" max="13318" width="8.140625" bestFit="1" customWidth="1"/>
    <col min="13319" max="13319" width="6.42578125" bestFit="1" customWidth="1"/>
    <col min="13320" max="13322" width="6.42578125" customWidth="1"/>
    <col min="13323" max="13323" width="8.140625" bestFit="1" customWidth="1"/>
    <col min="13324" max="13324" width="6.42578125" bestFit="1" customWidth="1"/>
    <col min="13325" max="13325" width="8.140625" bestFit="1" customWidth="1"/>
    <col min="13326" max="13326" width="6.42578125" bestFit="1" customWidth="1"/>
    <col min="13327" max="13327" width="12.42578125" bestFit="1" customWidth="1"/>
    <col min="13328" max="13329" width="10.42578125" customWidth="1"/>
    <col min="13330" max="13330" width="12.5703125" customWidth="1"/>
    <col min="13331" max="13331" width="11.7109375" customWidth="1"/>
    <col min="13569" max="13569" width="4.140625" bestFit="1" customWidth="1"/>
    <col min="13570" max="13570" width="29.85546875" customWidth="1"/>
    <col min="13571" max="13571" width="8.7109375" customWidth="1"/>
    <col min="13572" max="13572" width="7" customWidth="1"/>
    <col min="13573" max="13573" width="6.42578125" bestFit="1" customWidth="1"/>
    <col min="13574" max="13574" width="8.140625" bestFit="1" customWidth="1"/>
    <col min="13575" max="13575" width="6.42578125" bestFit="1" customWidth="1"/>
    <col min="13576" max="13578" width="6.42578125" customWidth="1"/>
    <col min="13579" max="13579" width="8.140625" bestFit="1" customWidth="1"/>
    <col min="13580" max="13580" width="6.42578125" bestFit="1" customWidth="1"/>
    <col min="13581" max="13581" width="8.140625" bestFit="1" customWidth="1"/>
    <col min="13582" max="13582" width="6.42578125" bestFit="1" customWidth="1"/>
    <col min="13583" max="13583" width="12.42578125" bestFit="1" customWidth="1"/>
    <col min="13584" max="13585" width="10.42578125" customWidth="1"/>
    <col min="13586" max="13586" width="12.5703125" customWidth="1"/>
    <col min="13587" max="13587" width="11.7109375" customWidth="1"/>
    <col min="13825" max="13825" width="4.140625" bestFit="1" customWidth="1"/>
    <col min="13826" max="13826" width="29.85546875" customWidth="1"/>
    <col min="13827" max="13827" width="8.7109375" customWidth="1"/>
    <col min="13828" max="13828" width="7" customWidth="1"/>
    <col min="13829" max="13829" width="6.42578125" bestFit="1" customWidth="1"/>
    <col min="13830" max="13830" width="8.140625" bestFit="1" customWidth="1"/>
    <col min="13831" max="13831" width="6.42578125" bestFit="1" customWidth="1"/>
    <col min="13832" max="13834" width="6.42578125" customWidth="1"/>
    <col min="13835" max="13835" width="8.140625" bestFit="1" customWidth="1"/>
    <col min="13836" max="13836" width="6.42578125" bestFit="1" customWidth="1"/>
    <col min="13837" max="13837" width="8.140625" bestFit="1" customWidth="1"/>
    <col min="13838" max="13838" width="6.42578125" bestFit="1" customWidth="1"/>
    <col min="13839" max="13839" width="12.42578125" bestFit="1" customWidth="1"/>
    <col min="13840" max="13841" width="10.42578125" customWidth="1"/>
    <col min="13842" max="13842" width="12.5703125" customWidth="1"/>
    <col min="13843" max="13843" width="11.7109375" customWidth="1"/>
    <col min="14081" max="14081" width="4.140625" bestFit="1" customWidth="1"/>
    <col min="14082" max="14082" width="29.85546875" customWidth="1"/>
    <col min="14083" max="14083" width="8.7109375" customWidth="1"/>
    <col min="14084" max="14084" width="7" customWidth="1"/>
    <col min="14085" max="14085" width="6.42578125" bestFit="1" customWidth="1"/>
    <col min="14086" max="14086" width="8.140625" bestFit="1" customWidth="1"/>
    <col min="14087" max="14087" width="6.42578125" bestFit="1" customWidth="1"/>
    <col min="14088" max="14090" width="6.42578125" customWidth="1"/>
    <col min="14091" max="14091" width="8.140625" bestFit="1" customWidth="1"/>
    <col min="14092" max="14092" width="6.42578125" bestFit="1" customWidth="1"/>
    <col min="14093" max="14093" width="8.140625" bestFit="1" customWidth="1"/>
    <col min="14094" max="14094" width="6.42578125" bestFit="1" customWidth="1"/>
    <col min="14095" max="14095" width="12.42578125" bestFit="1" customWidth="1"/>
    <col min="14096" max="14097" width="10.42578125" customWidth="1"/>
    <col min="14098" max="14098" width="12.5703125" customWidth="1"/>
    <col min="14099" max="14099" width="11.7109375" customWidth="1"/>
    <col min="14337" max="14337" width="4.140625" bestFit="1" customWidth="1"/>
    <col min="14338" max="14338" width="29.85546875" customWidth="1"/>
    <col min="14339" max="14339" width="8.7109375" customWidth="1"/>
    <col min="14340" max="14340" width="7" customWidth="1"/>
    <col min="14341" max="14341" width="6.42578125" bestFit="1" customWidth="1"/>
    <col min="14342" max="14342" width="8.140625" bestFit="1" customWidth="1"/>
    <col min="14343" max="14343" width="6.42578125" bestFit="1" customWidth="1"/>
    <col min="14344" max="14346" width="6.42578125" customWidth="1"/>
    <col min="14347" max="14347" width="8.140625" bestFit="1" customWidth="1"/>
    <col min="14348" max="14348" width="6.42578125" bestFit="1" customWidth="1"/>
    <col min="14349" max="14349" width="8.140625" bestFit="1" customWidth="1"/>
    <col min="14350" max="14350" width="6.42578125" bestFit="1" customWidth="1"/>
    <col min="14351" max="14351" width="12.42578125" bestFit="1" customWidth="1"/>
    <col min="14352" max="14353" width="10.42578125" customWidth="1"/>
    <col min="14354" max="14354" width="12.5703125" customWidth="1"/>
    <col min="14355" max="14355" width="11.7109375" customWidth="1"/>
    <col min="14593" max="14593" width="4.140625" bestFit="1" customWidth="1"/>
    <col min="14594" max="14594" width="29.85546875" customWidth="1"/>
    <col min="14595" max="14595" width="8.7109375" customWidth="1"/>
    <col min="14596" max="14596" width="7" customWidth="1"/>
    <col min="14597" max="14597" width="6.42578125" bestFit="1" customWidth="1"/>
    <col min="14598" max="14598" width="8.140625" bestFit="1" customWidth="1"/>
    <col min="14599" max="14599" width="6.42578125" bestFit="1" customWidth="1"/>
    <col min="14600" max="14602" width="6.42578125" customWidth="1"/>
    <col min="14603" max="14603" width="8.140625" bestFit="1" customWidth="1"/>
    <col min="14604" max="14604" width="6.42578125" bestFit="1" customWidth="1"/>
    <col min="14605" max="14605" width="8.140625" bestFit="1" customWidth="1"/>
    <col min="14606" max="14606" width="6.42578125" bestFit="1" customWidth="1"/>
    <col min="14607" max="14607" width="12.42578125" bestFit="1" customWidth="1"/>
    <col min="14608" max="14609" width="10.42578125" customWidth="1"/>
    <col min="14610" max="14610" width="12.5703125" customWidth="1"/>
    <col min="14611" max="14611" width="11.7109375" customWidth="1"/>
    <col min="14849" max="14849" width="4.140625" bestFit="1" customWidth="1"/>
    <col min="14850" max="14850" width="29.85546875" customWidth="1"/>
    <col min="14851" max="14851" width="8.7109375" customWidth="1"/>
    <col min="14852" max="14852" width="7" customWidth="1"/>
    <col min="14853" max="14853" width="6.42578125" bestFit="1" customWidth="1"/>
    <col min="14854" max="14854" width="8.140625" bestFit="1" customWidth="1"/>
    <col min="14855" max="14855" width="6.42578125" bestFit="1" customWidth="1"/>
    <col min="14856" max="14858" width="6.42578125" customWidth="1"/>
    <col min="14859" max="14859" width="8.140625" bestFit="1" customWidth="1"/>
    <col min="14860" max="14860" width="6.42578125" bestFit="1" customWidth="1"/>
    <col min="14861" max="14861" width="8.140625" bestFit="1" customWidth="1"/>
    <col min="14862" max="14862" width="6.42578125" bestFit="1" customWidth="1"/>
    <col min="14863" max="14863" width="12.42578125" bestFit="1" customWidth="1"/>
    <col min="14864" max="14865" width="10.42578125" customWidth="1"/>
    <col min="14866" max="14866" width="12.5703125" customWidth="1"/>
    <col min="14867" max="14867" width="11.7109375" customWidth="1"/>
    <col min="15105" max="15105" width="4.140625" bestFit="1" customWidth="1"/>
    <col min="15106" max="15106" width="29.85546875" customWidth="1"/>
    <col min="15107" max="15107" width="8.7109375" customWidth="1"/>
    <col min="15108" max="15108" width="7" customWidth="1"/>
    <col min="15109" max="15109" width="6.42578125" bestFit="1" customWidth="1"/>
    <col min="15110" max="15110" width="8.140625" bestFit="1" customWidth="1"/>
    <col min="15111" max="15111" width="6.42578125" bestFit="1" customWidth="1"/>
    <col min="15112" max="15114" width="6.42578125" customWidth="1"/>
    <col min="15115" max="15115" width="8.140625" bestFit="1" customWidth="1"/>
    <col min="15116" max="15116" width="6.42578125" bestFit="1" customWidth="1"/>
    <col min="15117" max="15117" width="8.140625" bestFit="1" customWidth="1"/>
    <col min="15118" max="15118" width="6.42578125" bestFit="1" customWidth="1"/>
    <col min="15119" max="15119" width="12.42578125" bestFit="1" customWidth="1"/>
    <col min="15120" max="15121" width="10.42578125" customWidth="1"/>
    <col min="15122" max="15122" width="12.5703125" customWidth="1"/>
    <col min="15123" max="15123" width="11.7109375" customWidth="1"/>
    <col min="15361" max="15361" width="4.140625" bestFit="1" customWidth="1"/>
    <col min="15362" max="15362" width="29.85546875" customWidth="1"/>
    <col min="15363" max="15363" width="8.7109375" customWidth="1"/>
    <col min="15364" max="15364" width="7" customWidth="1"/>
    <col min="15365" max="15365" width="6.42578125" bestFit="1" customWidth="1"/>
    <col min="15366" max="15366" width="8.140625" bestFit="1" customWidth="1"/>
    <col min="15367" max="15367" width="6.42578125" bestFit="1" customWidth="1"/>
    <col min="15368" max="15370" width="6.42578125" customWidth="1"/>
    <col min="15371" max="15371" width="8.140625" bestFit="1" customWidth="1"/>
    <col min="15372" max="15372" width="6.42578125" bestFit="1" customWidth="1"/>
    <col min="15373" max="15373" width="8.140625" bestFit="1" customWidth="1"/>
    <col min="15374" max="15374" width="6.42578125" bestFit="1" customWidth="1"/>
    <col min="15375" max="15375" width="12.42578125" bestFit="1" customWidth="1"/>
    <col min="15376" max="15377" width="10.42578125" customWidth="1"/>
    <col min="15378" max="15378" width="12.5703125" customWidth="1"/>
    <col min="15379" max="15379" width="11.7109375" customWidth="1"/>
    <col min="15617" max="15617" width="4.140625" bestFit="1" customWidth="1"/>
    <col min="15618" max="15618" width="29.85546875" customWidth="1"/>
    <col min="15619" max="15619" width="8.7109375" customWidth="1"/>
    <col min="15620" max="15620" width="7" customWidth="1"/>
    <col min="15621" max="15621" width="6.42578125" bestFit="1" customWidth="1"/>
    <col min="15622" max="15622" width="8.140625" bestFit="1" customWidth="1"/>
    <col min="15623" max="15623" width="6.42578125" bestFit="1" customWidth="1"/>
    <col min="15624" max="15626" width="6.42578125" customWidth="1"/>
    <col min="15627" max="15627" width="8.140625" bestFit="1" customWidth="1"/>
    <col min="15628" max="15628" width="6.42578125" bestFit="1" customWidth="1"/>
    <col min="15629" max="15629" width="8.140625" bestFit="1" customWidth="1"/>
    <col min="15630" max="15630" width="6.42578125" bestFit="1" customWidth="1"/>
    <col min="15631" max="15631" width="12.42578125" bestFit="1" customWidth="1"/>
    <col min="15632" max="15633" width="10.42578125" customWidth="1"/>
    <col min="15634" max="15634" width="12.5703125" customWidth="1"/>
    <col min="15635" max="15635" width="11.7109375" customWidth="1"/>
    <col min="15873" max="15873" width="4.140625" bestFit="1" customWidth="1"/>
    <col min="15874" max="15874" width="29.85546875" customWidth="1"/>
    <col min="15875" max="15875" width="8.7109375" customWidth="1"/>
    <col min="15876" max="15876" width="7" customWidth="1"/>
    <col min="15877" max="15877" width="6.42578125" bestFit="1" customWidth="1"/>
    <col min="15878" max="15878" width="8.140625" bestFit="1" customWidth="1"/>
    <col min="15879" max="15879" width="6.42578125" bestFit="1" customWidth="1"/>
    <col min="15880" max="15882" width="6.42578125" customWidth="1"/>
    <col min="15883" max="15883" width="8.140625" bestFit="1" customWidth="1"/>
    <col min="15884" max="15884" width="6.42578125" bestFit="1" customWidth="1"/>
    <col min="15885" max="15885" width="8.140625" bestFit="1" customWidth="1"/>
    <col min="15886" max="15886" width="6.42578125" bestFit="1" customWidth="1"/>
    <col min="15887" max="15887" width="12.42578125" bestFit="1" customWidth="1"/>
    <col min="15888" max="15889" width="10.42578125" customWidth="1"/>
    <col min="15890" max="15890" width="12.5703125" customWidth="1"/>
    <col min="15891" max="15891" width="11.7109375" customWidth="1"/>
    <col min="16129" max="16129" width="4.140625" bestFit="1" customWidth="1"/>
    <col min="16130" max="16130" width="29.85546875" customWidth="1"/>
    <col min="16131" max="16131" width="8.7109375" customWidth="1"/>
    <col min="16132" max="16132" width="7" customWidth="1"/>
    <col min="16133" max="16133" width="6.42578125" bestFit="1" customWidth="1"/>
    <col min="16134" max="16134" width="8.140625" bestFit="1" customWidth="1"/>
    <col min="16135" max="16135" width="6.42578125" bestFit="1" customWidth="1"/>
    <col min="16136" max="16138" width="6.42578125" customWidth="1"/>
    <col min="16139" max="16139" width="8.140625" bestFit="1" customWidth="1"/>
    <col min="16140" max="16140" width="6.42578125" bestFit="1" customWidth="1"/>
    <col min="16141" max="16141" width="8.140625" bestFit="1" customWidth="1"/>
    <col min="16142" max="16142" width="6.42578125" bestFit="1" customWidth="1"/>
    <col min="16143" max="16143" width="12.42578125" bestFit="1" customWidth="1"/>
    <col min="16144" max="16145" width="10.42578125" customWidth="1"/>
    <col min="16146" max="16146" width="12.5703125" customWidth="1"/>
    <col min="16147" max="16147" width="11.7109375" customWidth="1"/>
  </cols>
  <sheetData>
    <row r="1" spans="1:18" ht="42.75" customHeight="1" thickBot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ht="99.75" customHeight="1" thickBot="1">
      <c r="B2" s="4"/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6" t="s">
        <v>13</v>
      </c>
      <c r="P2" s="7" t="s">
        <v>14</v>
      </c>
      <c r="Q2" s="7" t="s">
        <v>15</v>
      </c>
      <c r="R2" s="8" t="s">
        <v>16</v>
      </c>
    </row>
    <row r="3" spans="1:18" ht="18" customHeight="1">
      <c r="A3" s="9">
        <v>1</v>
      </c>
      <c r="B3" s="10" t="s">
        <v>17</v>
      </c>
      <c r="C3" s="11">
        <f>IFERROR(VLOOKUP(B3,'[1]JANVIER TEMPLIERS'!$C$7:$H$21,6,FALSE),"")</f>
        <v>14</v>
      </c>
      <c r="D3" s="11">
        <f>IFERROR(VLOOKUP(B3,'[1]FEVRIER NATIONAL'!$C$7:$H$22,6,FALSE),"")</f>
        <v>32</v>
      </c>
      <c r="E3" s="11">
        <f>IFERROR(VLOOKUP(B3,'[1]AVRIL GADANCOURT'!$C$7:$H$22,6,FALSE),"")</f>
        <v>26</v>
      </c>
      <c r="F3" s="11">
        <f>IFERROR(VLOOKUP(B3,'[1]MAI ABLEIGES'!$C$7:$H$22,6,FALSE),"")</f>
        <v>38</v>
      </c>
      <c r="G3" s="11">
        <f>IFERROR(VLOOKUP($B3,'[1]JUIN LA FORET D''ORIENT'!$C$7:$H$22,6,FALSE),"")</f>
        <v>34</v>
      </c>
      <c r="H3" s="11">
        <f>IFERROR(VLOOKUP($B3,'[1]JUILLET VILLARCEAUX'!$C$7:$H$22,6,FALSE),"")</f>
        <v>39</v>
      </c>
      <c r="I3" s="11">
        <f>IFERROR(VLOOKUP($B3,'[1]AOUT GOLF DU PRIEURE'!$C$7:$H$22,6,FALSE),"")</f>
        <v>30</v>
      </c>
      <c r="J3" s="11">
        <f>IFERROR(VLOOKUP($B3,'[1]SEPTEMBRE CERGY'!$C$7:$H$25,6,FALSE),"")</f>
        <v>28</v>
      </c>
      <c r="K3" s="11">
        <f>IFERROR(VLOOKUP($B3,'[1]OCTOBRE L''AMIRAUTE'!$C$7:$H$25,6,FALSE),"")</f>
        <v>25</v>
      </c>
      <c r="L3" s="11">
        <f>IFERROR(VLOOKUP(B3,'[1]OCTOBRE LE TOUQUET LA FORET'!$C$7:$H$25,6,FALSE),"")</f>
        <v>32</v>
      </c>
      <c r="M3" s="11">
        <f>IFERROR(VLOOKUP($B3,'[1]NOVEMBRE SERAINCOURT'!$C$7:$H$25,6,FALSE),"")</f>
        <v>31</v>
      </c>
      <c r="N3" s="11">
        <f>IFERROR(VLOOKUP($B3,'[1]DECEMBRE LA CHOUETTE'!$C$7:$H$25,6,FALSE),"")</f>
        <v>17</v>
      </c>
      <c r="O3" s="12">
        <f t="shared" ref="O3:O53" si="0">IFERROR(SUM(C3:N3),"")</f>
        <v>346</v>
      </c>
      <c r="P3" s="13">
        <f t="shared" ref="P3:P53" si="1">IFERROR((O3/R3),"")</f>
        <v>28.833333333333332</v>
      </c>
      <c r="Q3" s="14">
        <f t="shared" ref="Q3:Q51" si="2">IFERROR(P3-36,"")</f>
        <v>-7.1666666666666679</v>
      </c>
      <c r="R3" s="14">
        <f t="shared" ref="R3:R53" si="3">COUNTIF(C3:N3,"&gt;=0")</f>
        <v>12</v>
      </c>
    </row>
    <row r="4" spans="1:18" ht="18" customHeight="1">
      <c r="A4" s="9">
        <v>2</v>
      </c>
      <c r="B4" s="10" t="s">
        <v>18</v>
      </c>
      <c r="C4" s="11">
        <f>IFERROR(VLOOKUP(B4,'[1]JANVIER TEMPLIERS'!$C$7:$H$21,6,FALSE),"")</f>
        <v>25</v>
      </c>
      <c r="D4" s="11">
        <f>IFERROR(VLOOKUP(B4,'[1]FEVRIER NATIONAL'!$C$7:$H$22,6,FALSE),"")</f>
        <v>30</v>
      </c>
      <c r="E4" s="11">
        <f>IFERROR(VLOOKUP(B4,'[1]AVRIL GADANCOURT'!$C$7:$H$22,6,FALSE),"")</f>
        <v>27</v>
      </c>
      <c r="F4" s="11">
        <f>IFERROR(VLOOKUP(B4,'[1]MAI ABLEIGES'!$C$7:$H$22,6,FALSE),"")</f>
        <v>38</v>
      </c>
      <c r="G4" s="11">
        <f>IFERROR(VLOOKUP($B4,'[1]JUIN LA FORET D''ORIENT'!$C$7:$H$22,6,FALSE),"")</f>
        <v>31</v>
      </c>
      <c r="H4" s="11">
        <f>IFERROR(VLOOKUP($B4,'[1]JUILLET VILLARCEAUX'!$C$7:$H$22,6,FALSE),"")</f>
        <v>17</v>
      </c>
      <c r="I4" s="11" t="str">
        <f>IFERROR(VLOOKUP($B4,'[1]AOUT GOLF DU PRIEURE'!$C$7:$H$22,6,FALSE),"")</f>
        <v/>
      </c>
      <c r="J4" s="11">
        <f>IFERROR(VLOOKUP($B4,'[1]SEPTEMBRE CERGY'!$C$7:$H$25,6,FALSE),"")</f>
        <v>30</v>
      </c>
      <c r="K4" s="11">
        <f>IFERROR(VLOOKUP($B4,'[1]OCTOBRE L''AMIRAUTE'!$C$7:$H$25,6,FALSE),"")</f>
        <v>31</v>
      </c>
      <c r="L4" s="11">
        <f>IFERROR(VLOOKUP(B4,'[1]OCTOBRE LE TOUQUET LA FORET'!$C$7:$H$25,6,FALSE),"")</f>
        <v>30</v>
      </c>
      <c r="M4" s="11">
        <f>IFERROR(VLOOKUP($B4,'[1]NOVEMBRE SERAINCOURT'!$C$7:$H$25,6,FALSE),"")</f>
        <v>34</v>
      </c>
      <c r="N4" s="11">
        <f>IFERROR(VLOOKUP($B4,'[1]DECEMBRE LA CHOUETTE'!$C$7:$H$25,6,FALSE),"")</f>
        <v>37</v>
      </c>
      <c r="O4" s="15">
        <f t="shared" si="0"/>
        <v>330</v>
      </c>
      <c r="P4" s="13">
        <f t="shared" si="1"/>
        <v>30</v>
      </c>
      <c r="Q4" s="16">
        <f t="shared" si="2"/>
        <v>-6</v>
      </c>
      <c r="R4" s="14">
        <f t="shared" si="3"/>
        <v>11</v>
      </c>
    </row>
    <row r="5" spans="1:18" ht="18" customHeight="1">
      <c r="A5" s="9">
        <v>3</v>
      </c>
      <c r="B5" s="10" t="s">
        <v>19</v>
      </c>
      <c r="C5" s="11">
        <f>IFERROR(VLOOKUP(B5,'[1]JANVIER TEMPLIERS'!$C$7:$H$21,6,FALSE),"")</f>
        <v>13</v>
      </c>
      <c r="D5" s="11">
        <f>IFERROR(VLOOKUP(B5,'[1]FEVRIER NATIONAL'!$C$7:$H$22,6,FALSE),"")</f>
        <v>36</v>
      </c>
      <c r="E5" s="11">
        <f>IFERROR(VLOOKUP(B5,'[1]AVRIL GADANCOURT'!$C$7:$H$22,6,FALSE),"")</f>
        <v>33</v>
      </c>
      <c r="F5" s="11">
        <f>IFERROR(VLOOKUP(B5,'[1]MAI ABLEIGES'!$C$7:$H$22,6,FALSE),"")</f>
        <v>34</v>
      </c>
      <c r="G5" s="11" t="str">
        <f>IFERROR(VLOOKUP($B5,'[1]JUIN LA FORET D''ORIENT'!$C$7:$H$22,6,FALSE),"")</f>
        <v/>
      </c>
      <c r="H5" s="11">
        <f>IFERROR(VLOOKUP($B5,'[1]JUILLET VILLARCEAUX'!$C$7:$H$22,6,FALSE),"")</f>
        <v>33</v>
      </c>
      <c r="I5" s="11">
        <f>IFERROR(VLOOKUP($B5,'[1]AOUT GOLF DU PRIEURE'!$C$7:$H$22,6,FALSE),"")</f>
        <v>38</v>
      </c>
      <c r="J5" s="11">
        <f>IFERROR(VLOOKUP($B5,'[1]SEPTEMBRE CERGY'!$C$7:$H$25,6,FALSE),"")</f>
        <v>27</v>
      </c>
      <c r="K5" s="11">
        <f>IFERROR(VLOOKUP($B5,'[1]OCTOBRE L''AMIRAUTE'!$C$7:$H$25,6,FALSE),"")</f>
        <v>24</v>
      </c>
      <c r="L5" s="11">
        <f>IFERROR(VLOOKUP(B5,'[1]OCTOBRE LE TOUQUET LA FORET'!$C$7:$H$25,6,FALSE),"")</f>
        <v>19</v>
      </c>
      <c r="M5" s="11">
        <f>IFERROR(VLOOKUP($B5,'[1]NOVEMBRE SERAINCOURT'!$C$7:$H$25,6,FALSE),"")</f>
        <v>34</v>
      </c>
      <c r="N5" s="11">
        <f>IFERROR(VLOOKUP($B5,'[1]DECEMBRE LA CHOUETTE'!$C$7:$H$25,6,FALSE),"")</f>
        <v>24</v>
      </c>
      <c r="O5" s="15">
        <f t="shared" si="0"/>
        <v>315</v>
      </c>
      <c r="P5" s="13">
        <f t="shared" si="1"/>
        <v>28.636363636363637</v>
      </c>
      <c r="Q5" s="16">
        <f t="shared" si="2"/>
        <v>-7.3636363636363633</v>
      </c>
      <c r="R5" s="14">
        <f t="shared" si="3"/>
        <v>11</v>
      </c>
    </row>
    <row r="6" spans="1:18" ht="18" customHeight="1">
      <c r="A6" s="9">
        <v>4</v>
      </c>
      <c r="B6" s="10" t="s">
        <v>20</v>
      </c>
      <c r="C6" s="11">
        <f>IFERROR(VLOOKUP(B6,'[1]JANVIER TEMPLIERS'!$C$7:$H$21,6,FALSE),"")</f>
        <v>14</v>
      </c>
      <c r="D6" s="11">
        <f>IFERROR(VLOOKUP(B6,'[1]FEVRIER NATIONAL'!$C$7:$H$22,6,FALSE),"")</f>
        <v>29</v>
      </c>
      <c r="E6" s="11">
        <f>IFERROR(VLOOKUP(B6,'[1]AVRIL GADANCOURT'!$C$7:$H$22,6,FALSE),"")</f>
        <v>33</v>
      </c>
      <c r="F6" s="11">
        <f>IFERROR(VLOOKUP(B6,'[1]MAI ABLEIGES'!$C$7:$H$22,6,FALSE),"")</f>
        <v>25</v>
      </c>
      <c r="G6" s="11">
        <f>IFERROR(VLOOKUP($B6,'[1]JUIN LA FORET D''ORIENT'!$C$7:$H$22,6,FALSE),"")</f>
        <v>30</v>
      </c>
      <c r="H6" s="11">
        <f>IFERROR(VLOOKUP($B6,'[1]JUILLET VILLARCEAUX'!$C$7:$H$22,6,FALSE),"")</f>
        <v>33</v>
      </c>
      <c r="I6" s="11">
        <f>IFERROR(VLOOKUP($B6,'[1]AOUT GOLF DU PRIEURE'!$C$7:$H$22,6,FALSE),"")</f>
        <v>34</v>
      </c>
      <c r="J6" s="11">
        <f>IFERROR(VLOOKUP($B6,'[1]SEPTEMBRE CERGY'!$C$7:$H$25,6,FALSE),"")</f>
        <v>31</v>
      </c>
      <c r="K6" s="11">
        <f>IFERROR(VLOOKUP($B6,'[1]OCTOBRE L''AMIRAUTE'!$C$7:$H$25,6,FALSE),"")</f>
        <v>27</v>
      </c>
      <c r="L6" s="11" t="str">
        <f>IFERROR(VLOOKUP(B6,'[1]OCTOBRE LE TOUQUET LA FORET'!$C$7:$H$25,6,FALSE),"")</f>
        <v/>
      </c>
      <c r="M6" s="11">
        <f>IFERROR(VLOOKUP($B6,'[1]NOVEMBRE SERAINCOURT'!$C$7:$H$25,6,FALSE),"")</f>
        <v>35</v>
      </c>
      <c r="N6" s="11">
        <f>IFERROR(VLOOKUP($B6,'[1]DECEMBRE LA CHOUETTE'!$C$7:$H$25,6,FALSE),"")</f>
        <v>22</v>
      </c>
      <c r="O6" s="15">
        <f t="shared" si="0"/>
        <v>313</v>
      </c>
      <c r="P6" s="13">
        <f t="shared" si="1"/>
        <v>28.454545454545453</v>
      </c>
      <c r="Q6" s="16">
        <f t="shared" si="2"/>
        <v>-7.5454545454545467</v>
      </c>
      <c r="R6" s="14">
        <f t="shared" si="3"/>
        <v>11</v>
      </c>
    </row>
    <row r="7" spans="1:18" ht="18" customHeight="1">
      <c r="A7" s="9">
        <v>5</v>
      </c>
      <c r="B7" s="10" t="s">
        <v>21</v>
      </c>
      <c r="C7" s="11" t="str">
        <f>IFERROR(VLOOKUP(B7,'[1]JANVIER TEMPLIERS'!$C$7:$H$21,6,FALSE),"")</f>
        <v/>
      </c>
      <c r="D7" s="11">
        <f>IFERROR(VLOOKUP(B7,'[1]FEVRIER NATIONAL'!$C$7:$H$22,6,FALSE),"")</f>
        <v>24</v>
      </c>
      <c r="E7" s="11">
        <f>IFERROR(VLOOKUP(B7,'[1]AVRIL GADANCOURT'!$C$7:$H$22,6,FALSE),"")</f>
        <v>30</v>
      </c>
      <c r="F7" s="11">
        <f>IFERROR(VLOOKUP(B7,'[1]MAI ABLEIGES'!$C$7:$H$22,6,FALSE),"")</f>
        <v>31</v>
      </c>
      <c r="G7" s="11">
        <f>IFERROR(VLOOKUP($B7,'[1]JUIN LA FORET D''ORIENT'!$C$7:$H$22,6,FALSE),"")</f>
        <v>27</v>
      </c>
      <c r="H7" s="11">
        <f>IFERROR(VLOOKUP($B7,'[1]JUILLET VILLARCEAUX'!$C$7:$H$22,6,FALSE),"")</f>
        <v>34</v>
      </c>
      <c r="I7" s="11">
        <f>IFERROR(VLOOKUP($B7,'[1]AOUT GOLF DU PRIEURE'!$C$7:$H$22,6,FALSE),"")</f>
        <v>39</v>
      </c>
      <c r="J7" s="11" t="str">
        <f>IFERROR(VLOOKUP($B7,'[1]SEPTEMBRE CERGY'!$C$7:$H$25,6,FALSE),"")</f>
        <v/>
      </c>
      <c r="K7" s="11">
        <f>IFERROR(VLOOKUP($B7,'[1]OCTOBRE L''AMIRAUTE'!$C$7:$H$25,6,FALSE),"")</f>
        <v>28</v>
      </c>
      <c r="L7" s="11">
        <f>IFERROR(VLOOKUP(B7,'[1]OCTOBRE LE TOUQUET LA FORET'!$C$7:$H$25,6,FALSE),"")</f>
        <v>29</v>
      </c>
      <c r="M7" s="11">
        <f>IFERROR(VLOOKUP($B7,'[1]NOVEMBRE SERAINCOURT'!$C$7:$H$25,6,FALSE),"")</f>
        <v>28</v>
      </c>
      <c r="N7" s="11" t="str">
        <f>IFERROR(VLOOKUP($B7,'[1]DECEMBRE LA CHOUETTE'!$C$7:$H$25,6,FALSE),"")</f>
        <v/>
      </c>
      <c r="O7" s="15">
        <f t="shared" si="0"/>
        <v>270</v>
      </c>
      <c r="P7" s="13">
        <f t="shared" si="1"/>
        <v>30</v>
      </c>
      <c r="Q7" s="16">
        <f t="shared" si="2"/>
        <v>-6</v>
      </c>
      <c r="R7" s="14">
        <f t="shared" si="3"/>
        <v>9</v>
      </c>
    </row>
    <row r="8" spans="1:18" ht="18" customHeight="1">
      <c r="A8" s="9">
        <v>6</v>
      </c>
      <c r="B8" s="17" t="s">
        <v>22</v>
      </c>
      <c r="C8" s="11" t="str">
        <f>IFERROR(VLOOKUP(B8,'[1]JANVIER TEMPLIERS'!$C$7:$H$21,6,FALSE),"")</f>
        <v/>
      </c>
      <c r="D8" s="11">
        <f>IFERROR(VLOOKUP(B8,'[1]FEVRIER NATIONAL'!$C$7:$H$22,6,FALSE),"")</f>
        <v>30</v>
      </c>
      <c r="E8" s="11">
        <f>IFERROR(VLOOKUP(B8,'[1]AVRIL GADANCOURT'!$C$7:$H$22,6,FALSE),"")</f>
        <v>37</v>
      </c>
      <c r="F8" s="11">
        <f>IFERROR(VLOOKUP(B8,'[1]MAI ABLEIGES'!$C$7:$H$22,6,FALSE),"")</f>
        <v>34</v>
      </c>
      <c r="G8" s="11">
        <f>IFERROR(VLOOKUP($B8,'[1]JUIN LA FORET D''ORIENT'!$C$7:$H$22,6,FALSE),"")</f>
        <v>32</v>
      </c>
      <c r="H8" s="11" t="str">
        <f>IFERROR(VLOOKUP($B8,'[1]JUILLET VILLARCEAUX'!$C$7:$H$22,6,FALSE),"")</f>
        <v/>
      </c>
      <c r="I8" s="11">
        <f>IFERROR(VLOOKUP($B8,'[1]AOUT GOLF DU PRIEURE'!$C$7:$H$22,6,FALSE),"")</f>
        <v>23</v>
      </c>
      <c r="J8" s="11">
        <f>IFERROR(VLOOKUP($B8,'[1]SEPTEMBRE CERGY'!$C$7:$H$25,6,FALSE),"")</f>
        <v>33</v>
      </c>
      <c r="K8" s="11">
        <f>IFERROR(VLOOKUP($B8,'[1]OCTOBRE L''AMIRAUTE'!$C$7:$H$25,6,FALSE),"")</f>
        <v>32</v>
      </c>
      <c r="L8" s="11">
        <f>IFERROR(VLOOKUP(B8,'[1]OCTOBRE LE TOUQUET LA FORET'!$C$7:$H$25,6,FALSE),"")</f>
        <v>33</v>
      </c>
      <c r="M8" s="11" t="str">
        <f>IFERROR(VLOOKUP($B8,'[1]NOVEMBRE SERAINCOURT'!$C$7:$H$25,6,FALSE),"")</f>
        <v/>
      </c>
      <c r="N8" s="11" t="str">
        <f>IFERROR(VLOOKUP($B8,'[1]DECEMBRE LA CHOUETTE'!$C$7:$H$25,6,FALSE),"")</f>
        <v/>
      </c>
      <c r="O8" s="15">
        <f t="shared" si="0"/>
        <v>254</v>
      </c>
      <c r="P8" s="13">
        <f t="shared" si="1"/>
        <v>31.75</v>
      </c>
      <c r="Q8" s="16">
        <f t="shared" si="2"/>
        <v>-4.25</v>
      </c>
      <c r="R8" s="14">
        <f t="shared" si="3"/>
        <v>8</v>
      </c>
    </row>
    <row r="9" spans="1:18" ht="18" customHeight="1">
      <c r="A9" s="9">
        <v>7</v>
      </c>
      <c r="B9" s="18" t="s">
        <v>23</v>
      </c>
      <c r="C9" s="11">
        <f>IFERROR(VLOOKUP(B9,'[1]JANVIER TEMPLIERS'!$C$7:$H$21,6,FALSE),"")</f>
        <v>25</v>
      </c>
      <c r="D9" s="11">
        <f>IFERROR(VLOOKUP(B9,'[1]FEVRIER NATIONAL'!$C$7:$H$22,6,FALSE),"")</f>
        <v>38</v>
      </c>
      <c r="E9" s="11">
        <f>IFERROR(VLOOKUP(B9,'[1]AVRIL GADANCOURT'!$C$7:$H$22,6,FALSE),"")</f>
        <v>29</v>
      </c>
      <c r="F9" s="11" t="str">
        <f>IFERROR(VLOOKUP(B9,'[1]MAI ABLEIGES'!$C$7:$H$22,6,FALSE),"")</f>
        <v/>
      </c>
      <c r="G9" s="11" t="str">
        <f>IFERROR(VLOOKUP($B9,'[1]JUIN LA FORET D''ORIENT'!$C$7:$H$22,6,FALSE),"")</f>
        <v/>
      </c>
      <c r="H9" s="11">
        <f>IFERROR(VLOOKUP($B9,'[1]JUILLET VILLARCEAUX'!$C$7:$H$22,6,FALSE),"")</f>
        <v>26</v>
      </c>
      <c r="I9" s="11" t="str">
        <f>IFERROR(VLOOKUP($B9,'[1]AOUT GOLF DU PRIEURE'!$C$7:$H$22,6,FALSE),"")</f>
        <v/>
      </c>
      <c r="J9" s="11">
        <f>IFERROR(VLOOKUP($B9,'[1]SEPTEMBRE CERGY'!$C$7:$H$25,6,FALSE),"")</f>
        <v>29</v>
      </c>
      <c r="K9" s="11">
        <f>IFERROR(VLOOKUP($B9,'[1]OCTOBRE L''AMIRAUTE'!$C$7:$H$25,6,FALSE),"")</f>
        <v>33</v>
      </c>
      <c r="L9" s="11">
        <f>IFERROR(VLOOKUP(B9,'[1]OCTOBRE LE TOUQUET LA FORET'!$C$7:$H$25,6,FALSE),"")</f>
        <v>33</v>
      </c>
      <c r="M9" s="11">
        <f>IFERROR(VLOOKUP($B9,'[1]NOVEMBRE SERAINCOURT'!$C$7:$H$25,6,FALSE),"")</f>
        <v>36</v>
      </c>
      <c r="N9" s="11" t="str">
        <f>IFERROR(VLOOKUP($B9,'[1]DECEMBRE LA CHOUETTE'!$C$7:$H$25,6,FALSE),"")</f>
        <v/>
      </c>
      <c r="O9" s="15">
        <f t="shared" si="0"/>
        <v>249</v>
      </c>
      <c r="P9" s="13">
        <f t="shared" si="1"/>
        <v>31.125</v>
      </c>
      <c r="Q9" s="16">
        <f t="shared" si="2"/>
        <v>-4.875</v>
      </c>
      <c r="R9" s="14">
        <f t="shared" si="3"/>
        <v>8</v>
      </c>
    </row>
    <row r="10" spans="1:18" ht="18" customHeight="1">
      <c r="A10" s="9">
        <v>8</v>
      </c>
      <c r="B10" s="19" t="s">
        <v>24</v>
      </c>
      <c r="C10" s="11" t="str">
        <f>IFERROR(VLOOKUP(B10,'[1]JANVIER TEMPLIERS'!$C$7:$H$21,6,FALSE),"")</f>
        <v/>
      </c>
      <c r="D10" s="11">
        <f>IFERROR(VLOOKUP(B10,'[1]FEVRIER NATIONAL'!$C$7:$H$22,6,FALSE),"")</f>
        <v>29</v>
      </c>
      <c r="E10" s="11">
        <f>IFERROR(VLOOKUP(B10,'[1]AVRIL GADANCOURT'!$C$7:$H$22,6,FALSE),"")</f>
        <v>35</v>
      </c>
      <c r="F10" s="11">
        <f>IFERROR(VLOOKUP(B10,'[1]MAI ABLEIGES'!$C$7:$H$22,6,FALSE),"")</f>
        <v>27</v>
      </c>
      <c r="G10" s="11">
        <f>IFERROR(VLOOKUP($B10,'[1]JUIN LA FORET D''ORIENT'!$C$7:$H$22,6,FALSE),"")</f>
        <v>36</v>
      </c>
      <c r="H10" s="11" t="str">
        <f>IFERROR(VLOOKUP($B10,'[1]JUILLET VILLARCEAUX'!$C$7:$H$22,6,FALSE),"")</f>
        <v/>
      </c>
      <c r="I10" s="11">
        <f>IFERROR(VLOOKUP($B10,'[1]AOUT GOLF DU PRIEURE'!$C$7:$H$22,6,FALSE),"")</f>
        <v>31</v>
      </c>
      <c r="J10" s="11" t="str">
        <f>IFERROR(VLOOKUP($B10,'[1]SEPTEMBRE CERGY'!$C$7:$H$25,6,FALSE),"")</f>
        <v/>
      </c>
      <c r="K10" s="11">
        <f>IFERROR(VLOOKUP($B10,'[1]OCTOBRE L''AMIRAUTE'!$C$7:$H$25,6,FALSE),"")</f>
        <v>31</v>
      </c>
      <c r="L10" s="11">
        <f>IFERROR(VLOOKUP(B10,'[1]OCTOBRE LE TOUQUET LA FORET'!$C$7:$H$25,6,FALSE),"")</f>
        <v>31</v>
      </c>
      <c r="M10" s="11">
        <f>IFERROR(VLOOKUP($B10,'[1]NOVEMBRE SERAINCOURT'!$C$7:$H$25,6,FALSE),"")</f>
        <v>29</v>
      </c>
      <c r="N10" s="11" t="str">
        <f>IFERROR(VLOOKUP($B10,'[1]DECEMBRE LA CHOUETTE'!$C$7:$H$25,6,FALSE),"")</f>
        <v/>
      </c>
      <c r="O10" s="15">
        <f t="shared" si="0"/>
        <v>249</v>
      </c>
      <c r="P10" s="13">
        <f t="shared" si="1"/>
        <v>31.125</v>
      </c>
      <c r="Q10" s="16">
        <f t="shared" si="2"/>
        <v>-4.875</v>
      </c>
      <c r="R10" s="14">
        <f t="shared" si="3"/>
        <v>8</v>
      </c>
    </row>
    <row r="11" spans="1:18" ht="18" customHeight="1">
      <c r="A11" s="9">
        <v>9</v>
      </c>
      <c r="B11" s="10" t="s">
        <v>25</v>
      </c>
      <c r="C11" s="11">
        <f>IFERROR(VLOOKUP(B11,'[1]JANVIER TEMPLIERS'!$C$7:$H$21,6,FALSE),"")</f>
        <v>11</v>
      </c>
      <c r="D11" s="11">
        <f>IFERROR(VLOOKUP(B11,'[1]FEVRIER NATIONAL'!$C$7:$H$22,6,FALSE),"")</f>
        <v>22</v>
      </c>
      <c r="E11" s="11">
        <f>IFERROR(VLOOKUP(B11,'[1]AVRIL GADANCOURT'!$C$7:$H$22,6,FALSE),"")</f>
        <v>28</v>
      </c>
      <c r="F11" s="11">
        <f>IFERROR(VLOOKUP(B11,'[1]MAI ABLEIGES'!$C$7:$H$22,6,FALSE),"")</f>
        <v>21</v>
      </c>
      <c r="G11" s="11" t="str">
        <f>IFERROR(VLOOKUP($B11,'[1]JUIN LA FORET D''ORIENT'!$C$7:$H$22,6,FALSE),"")</f>
        <v/>
      </c>
      <c r="H11" s="11" t="str">
        <f>IFERROR(VLOOKUP($B11,'[1]JUILLET VILLARCEAUX'!$C$7:$H$22,6,FALSE),"")</f>
        <v/>
      </c>
      <c r="I11" s="11">
        <f>IFERROR(VLOOKUP($B11,'[1]AOUT GOLF DU PRIEURE'!$C$7:$H$22,6,FALSE),"")</f>
        <v>16</v>
      </c>
      <c r="J11" s="11">
        <f>IFERROR(VLOOKUP($B11,'[1]SEPTEMBRE CERGY'!$C$7:$H$25,6,FALSE),"")</f>
        <v>26</v>
      </c>
      <c r="K11" s="11">
        <f>IFERROR(VLOOKUP($B11,'[1]OCTOBRE L''AMIRAUTE'!$C$7:$H$25,6,FALSE),"")</f>
        <v>24</v>
      </c>
      <c r="L11" s="11">
        <f>IFERROR(VLOOKUP(B11,'[1]OCTOBRE LE TOUQUET LA FORET'!$C$7:$H$25,6,FALSE),"")</f>
        <v>19</v>
      </c>
      <c r="M11" s="11">
        <f>IFERROR(VLOOKUP($B11,'[1]NOVEMBRE SERAINCOURT'!$C$7:$H$25,6,FALSE),"")</f>
        <v>32</v>
      </c>
      <c r="N11" s="11">
        <f>IFERROR(VLOOKUP($B11,'[1]DECEMBRE LA CHOUETTE'!$C$7:$H$25,6,FALSE),"")</f>
        <v>23</v>
      </c>
      <c r="O11" s="15">
        <f t="shared" si="0"/>
        <v>222</v>
      </c>
      <c r="P11" s="13">
        <f t="shared" si="1"/>
        <v>22.2</v>
      </c>
      <c r="Q11" s="16">
        <f t="shared" si="2"/>
        <v>-13.8</v>
      </c>
      <c r="R11" s="14">
        <f t="shared" si="3"/>
        <v>10</v>
      </c>
    </row>
    <row r="12" spans="1:18" ht="18" customHeight="1">
      <c r="A12" s="9">
        <v>10</v>
      </c>
      <c r="B12" s="19" t="s">
        <v>26</v>
      </c>
      <c r="C12" s="11">
        <f>IFERROR(VLOOKUP(B12,'[1]JANVIER TEMPLIERS'!$C$7:$H$21,6,FALSE),"")</f>
        <v>0</v>
      </c>
      <c r="D12" s="11">
        <f>IFERROR(VLOOKUP(B12,'[1]FEVRIER NATIONAL'!$C$7:$H$22,6,FALSE),"")</f>
        <v>29</v>
      </c>
      <c r="E12" s="11">
        <f>IFERROR(VLOOKUP(B12,'[1]AVRIL GADANCOURT'!$C$7:$H$22,6,FALSE),"")</f>
        <v>0</v>
      </c>
      <c r="F12" s="11">
        <f>IFERROR(VLOOKUP(B12,'[1]MAI ABLEIGES'!$C$7:$H$22,6,FALSE),"")</f>
        <v>0</v>
      </c>
      <c r="G12" s="11">
        <f>IFERROR(VLOOKUP($B12,'[1]JUIN LA FORET D''ORIENT'!$C$7:$H$22,6,FALSE),"")</f>
        <v>28</v>
      </c>
      <c r="H12" s="11">
        <f>IFERROR(VLOOKUP($B12,'[1]JUILLET VILLARCEAUX'!$C$7:$H$22,6,FALSE),"")</f>
        <v>40</v>
      </c>
      <c r="I12" s="11" t="str">
        <f>IFERROR(VLOOKUP($B12,'[1]AOUT GOLF DU PRIEURE'!$C$7:$H$22,6,FALSE),"")</f>
        <v/>
      </c>
      <c r="J12" s="11">
        <f>IFERROR(VLOOKUP($B12,'[1]SEPTEMBRE CERGY'!$C$7:$H$25,6,FALSE),"")</f>
        <v>37</v>
      </c>
      <c r="K12" s="11">
        <f>IFERROR(VLOOKUP($B12,'[1]OCTOBRE L''AMIRAUTE'!$C$7:$H$25,6,FALSE),"")</f>
        <v>19</v>
      </c>
      <c r="L12" s="11">
        <f>IFERROR(VLOOKUP(B12,'[1]OCTOBRE LE TOUQUET LA FORET'!$C$7:$H$25,6,FALSE),"")</f>
        <v>33</v>
      </c>
      <c r="M12" s="11">
        <f>IFERROR(VLOOKUP($B12,'[1]NOVEMBRE SERAINCOURT'!$C$7:$H$25,6,FALSE),"")</f>
        <v>35</v>
      </c>
      <c r="N12" s="11">
        <f>IFERROR(VLOOKUP($B12,'[1]DECEMBRE LA CHOUETTE'!$C$7:$H$25,6,FALSE),"")</f>
        <v>0</v>
      </c>
      <c r="O12" s="15">
        <f t="shared" si="0"/>
        <v>221</v>
      </c>
      <c r="P12" s="13">
        <f t="shared" si="1"/>
        <v>20.09090909090909</v>
      </c>
      <c r="Q12" s="16">
        <f t="shared" si="2"/>
        <v>-15.90909090909091</v>
      </c>
      <c r="R12" s="14">
        <f t="shared" si="3"/>
        <v>11</v>
      </c>
    </row>
    <row r="13" spans="1:18" ht="18" customHeight="1">
      <c r="A13" s="9">
        <v>11</v>
      </c>
      <c r="B13" s="10" t="s">
        <v>27</v>
      </c>
      <c r="C13" s="11">
        <f>IFERROR(VLOOKUP(B13,'[1]JANVIER TEMPLIERS'!$C$7:$H$21,6,FALSE),"")</f>
        <v>0</v>
      </c>
      <c r="D13" s="11">
        <f>IFERROR(VLOOKUP(B13,'[1]FEVRIER NATIONAL'!$C$7:$H$22,6,FALSE),"")</f>
        <v>0</v>
      </c>
      <c r="E13" s="11">
        <f>IFERROR(VLOOKUP(B13,'[1]AVRIL GADANCOURT'!$C$7:$H$22,6,FALSE),"")</f>
        <v>0</v>
      </c>
      <c r="F13" s="11">
        <f>IFERROR(VLOOKUP(B13,'[1]MAI ABLEIGES'!$C$7:$H$22,6,FALSE),"")</f>
        <v>0</v>
      </c>
      <c r="G13" s="11">
        <f>IFERROR(VLOOKUP($B13,'[1]JUIN LA FORET D''ORIENT'!$C$7:$H$22,6,FALSE),"")</f>
        <v>29</v>
      </c>
      <c r="H13" s="11">
        <f>IFERROR(VLOOKUP($B13,'[1]JUILLET VILLARCEAUX'!$C$7:$H$22,6,FALSE),"")</f>
        <v>34</v>
      </c>
      <c r="I13" s="11" t="str">
        <f>IFERROR(VLOOKUP($B13,'[1]AOUT GOLF DU PRIEURE'!$C$7:$H$22,6,FALSE),"")</f>
        <v/>
      </c>
      <c r="J13" s="11">
        <f>IFERROR(VLOOKUP($B13,'[1]SEPTEMBRE CERGY'!$C$7:$H$25,6,FALSE),"")</f>
        <v>28</v>
      </c>
      <c r="K13" s="11">
        <f>IFERROR(VLOOKUP($B13,'[1]OCTOBRE L''AMIRAUTE'!$C$7:$H$25,6,FALSE),"")</f>
        <v>40</v>
      </c>
      <c r="L13" s="11">
        <f>IFERROR(VLOOKUP(B13,'[1]OCTOBRE LE TOUQUET LA FORET'!$C$7:$H$25,6,FALSE),"")</f>
        <v>35</v>
      </c>
      <c r="M13" s="11">
        <f>IFERROR(VLOOKUP($B13,'[1]NOVEMBRE SERAINCOURT'!$C$7:$H$25,6,FALSE),"")</f>
        <v>33</v>
      </c>
      <c r="N13" s="11">
        <f>IFERROR(VLOOKUP($B13,'[1]DECEMBRE LA CHOUETTE'!$C$7:$H$25,6,FALSE),"")</f>
        <v>0</v>
      </c>
      <c r="O13" s="15">
        <f t="shared" si="0"/>
        <v>199</v>
      </c>
      <c r="P13" s="13">
        <f t="shared" si="1"/>
        <v>18.09090909090909</v>
      </c>
      <c r="Q13" s="16">
        <f t="shared" si="2"/>
        <v>-17.90909090909091</v>
      </c>
      <c r="R13" s="14">
        <f t="shared" si="3"/>
        <v>11</v>
      </c>
    </row>
    <row r="14" spans="1:18" ht="18" customHeight="1">
      <c r="A14" s="9">
        <v>12</v>
      </c>
      <c r="B14" s="10" t="s">
        <v>28</v>
      </c>
      <c r="C14" s="11">
        <f>IFERROR(VLOOKUP(B14,'[1]JANVIER TEMPLIERS'!$C$7:$H$21,6,FALSE),"")</f>
        <v>21</v>
      </c>
      <c r="D14" s="11" t="str">
        <f>IFERROR(VLOOKUP(B14,'[1]FEVRIER NATIONAL'!$C$7:$H$22,6,FALSE),"")</f>
        <v/>
      </c>
      <c r="E14" s="11">
        <f>IFERROR(VLOOKUP(B14,'[1]AVRIL GADANCOURT'!$C$7:$H$22,6,FALSE),"")</f>
        <v>34</v>
      </c>
      <c r="F14" s="11" t="str">
        <f>IFERROR(VLOOKUP(B14,'[1]MAI ABLEIGES'!$C$7:$H$22,6,FALSE),"")</f>
        <v/>
      </c>
      <c r="G14" s="11">
        <f>IFERROR(VLOOKUP($B14,'[1]JUIN LA FORET D''ORIENT'!$C$7:$H$22,6,FALSE),"")</f>
        <v>34</v>
      </c>
      <c r="H14" s="11">
        <f>IFERROR(VLOOKUP($B14,'[1]JUILLET VILLARCEAUX'!$C$7:$H$22,6,FALSE),"")</f>
        <v>31</v>
      </c>
      <c r="I14" s="11">
        <f>IFERROR(VLOOKUP($B14,'[1]AOUT GOLF DU PRIEURE'!$C$7:$H$22,6,FALSE),"")</f>
        <v>18</v>
      </c>
      <c r="J14" s="11" t="str">
        <f>IFERROR(VLOOKUP($B14,'[1]SEPTEMBRE CERGY'!$C$7:$H$25,6,FALSE),"")</f>
        <v/>
      </c>
      <c r="K14" s="11">
        <f>IFERROR(VLOOKUP($B14,'[1]OCTOBRE L''AMIRAUTE'!$C$7:$H$25,6,FALSE),"")</f>
        <v>30</v>
      </c>
      <c r="L14" s="11" t="str">
        <f>IFERROR(VLOOKUP(B14,'[1]OCTOBRE LE TOUQUET LA FORET'!$C$7:$H$25,6,FALSE),"")</f>
        <v/>
      </c>
      <c r="M14" s="11">
        <f>IFERROR(VLOOKUP($B14,'[1]NOVEMBRE SERAINCOURT'!$C$7:$H$25,6,FALSE),"")</f>
        <v>29</v>
      </c>
      <c r="N14" s="11" t="str">
        <f>IFERROR(VLOOKUP($B14,'[1]DECEMBRE LA CHOUETTE'!$C$7:$H$25,6,FALSE),"")</f>
        <v/>
      </c>
      <c r="O14" s="15">
        <f t="shared" si="0"/>
        <v>197</v>
      </c>
      <c r="P14" s="13">
        <f t="shared" si="1"/>
        <v>28.142857142857142</v>
      </c>
      <c r="Q14" s="16">
        <f t="shared" si="2"/>
        <v>-7.8571428571428577</v>
      </c>
      <c r="R14" s="14">
        <f t="shared" si="3"/>
        <v>7</v>
      </c>
    </row>
    <row r="15" spans="1:18" ht="16.5" customHeight="1">
      <c r="A15" s="9">
        <v>13</v>
      </c>
      <c r="B15" s="17" t="s">
        <v>29</v>
      </c>
      <c r="C15" s="11">
        <f>IFERROR(VLOOKUP(B15,'[1]JANVIER TEMPLIERS'!$C$7:$H$21,6,FALSE),"")</f>
        <v>23</v>
      </c>
      <c r="D15" s="11" t="str">
        <f>IFERROR(VLOOKUP(B15,'[1]FEVRIER NATIONAL'!$C$7:$H$22,6,FALSE),"")</f>
        <v/>
      </c>
      <c r="E15" s="11">
        <f>IFERROR(VLOOKUP(B15,'[1]AVRIL GADANCOURT'!$C$7:$H$22,6,FALSE),"")</f>
        <v>30</v>
      </c>
      <c r="F15" s="11" t="str">
        <f>IFERROR(VLOOKUP(B15,'[1]MAI ABLEIGES'!$C$7:$H$22,6,FALSE),"")</f>
        <v/>
      </c>
      <c r="G15" s="11">
        <f>IFERROR(VLOOKUP($B15,'[1]JUIN LA FORET D''ORIENT'!$C$7:$H$22,6,FALSE),"")</f>
        <v>4</v>
      </c>
      <c r="H15" s="11">
        <f>IFERROR(VLOOKUP($B15,'[1]JUILLET VILLARCEAUX'!$C$7:$H$22,6,FALSE),"")</f>
        <v>32</v>
      </c>
      <c r="I15" s="11">
        <f>IFERROR(VLOOKUP($B15,'[1]AOUT GOLF DU PRIEURE'!$C$7:$H$22,6,FALSE),"")</f>
        <v>31</v>
      </c>
      <c r="J15" s="11" t="str">
        <f>IFERROR(VLOOKUP($B15,'[1]SEPTEMBRE CERGY'!$C$7:$H$25,6,FALSE),"")</f>
        <v/>
      </c>
      <c r="K15" s="11">
        <f>IFERROR(VLOOKUP($B15,'[1]OCTOBRE L''AMIRAUTE'!$C$7:$H$25,6,FALSE),"")</f>
        <v>22</v>
      </c>
      <c r="L15" s="11" t="str">
        <f>IFERROR(VLOOKUP(B15,'[1]OCTOBRE LE TOUQUET LA FORET'!$C$7:$H$25,6,FALSE),"")</f>
        <v/>
      </c>
      <c r="M15" s="11">
        <f>IFERROR(VLOOKUP($B15,'[1]NOVEMBRE SERAINCOURT'!$C$7:$H$25,6,FALSE),"")</f>
        <v>30</v>
      </c>
      <c r="N15" s="11" t="str">
        <f>IFERROR(VLOOKUP($B15,'[1]DECEMBRE LA CHOUETTE'!$C$7:$H$25,6,FALSE),"")</f>
        <v/>
      </c>
      <c r="O15" s="15">
        <f t="shared" si="0"/>
        <v>172</v>
      </c>
      <c r="P15" s="13">
        <f t="shared" si="1"/>
        <v>24.571428571428573</v>
      </c>
      <c r="Q15" s="16">
        <f t="shared" si="2"/>
        <v>-11.428571428571427</v>
      </c>
      <c r="R15" s="14">
        <f t="shared" si="3"/>
        <v>7</v>
      </c>
    </row>
    <row r="16" spans="1:18" ht="16.5" customHeight="1">
      <c r="A16" s="9">
        <v>14</v>
      </c>
      <c r="B16" s="10" t="s">
        <v>30</v>
      </c>
      <c r="C16" s="11" t="str">
        <f>IFERROR(VLOOKUP(B16,'[1]JANVIER TEMPLIERS'!$C$7:$H$21,6,FALSE),"")</f>
        <v/>
      </c>
      <c r="D16" s="11" t="str">
        <f>IFERROR(VLOOKUP(B16,'[1]FEVRIER NATIONAL'!$C$7:$H$22,6,FALSE),"")</f>
        <v/>
      </c>
      <c r="E16" s="11" t="str">
        <f>IFERROR(VLOOKUP(B16,'[1]AVRIL GADANCOURT'!$C$7:$H$22,6,FALSE),"")</f>
        <v/>
      </c>
      <c r="F16" s="11" t="str">
        <f>IFERROR(VLOOKUP(B16,'[1]MAI ABLEIGES'!$C$7:$H$22,6,FALSE),"")</f>
        <v/>
      </c>
      <c r="G16" s="11">
        <f>IFERROR(VLOOKUP($B16,'[1]JUIN LA FORET D''ORIENT'!$C$7:$H$22,6,FALSE),"")</f>
        <v>27</v>
      </c>
      <c r="H16" s="11">
        <f>IFERROR(VLOOKUP($B16,'[1]JUILLET VILLARCEAUX'!$C$7:$H$22,6,FALSE),"")</f>
        <v>26</v>
      </c>
      <c r="I16" s="11">
        <f>IFERROR(VLOOKUP($B16,'[1]AOUT GOLF DU PRIEURE'!$C$7:$H$22,6,FALSE),"")</f>
        <v>26</v>
      </c>
      <c r="J16" s="11" t="str">
        <f>IFERROR(VLOOKUP($B16,'[1]SEPTEMBRE CERGY'!$C$7:$H$25,6,FALSE),"")</f>
        <v/>
      </c>
      <c r="K16" s="11">
        <f>IFERROR(VLOOKUP($B16,'[1]OCTOBRE L''AMIRAUTE'!$C$7:$H$25,6,FALSE),"")</f>
        <v>28</v>
      </c>
      <c r="L16" s="11">
        <f>IFERROR(VLOOKUP(B16,'[1]OCTOBRE LE TOUQUET LA FORET'!$C$7:$H$25,6,FALSE),"")</f>
        <v>29</v>
      </c>
      <c r="M16" s="11">
        <f>IFERROR(VLOOKUP($B16,'[1]NOVEMBRE SERAINCOURT'!$C$7:$H$25,6,FALSE),"")</f>
        <v>35</v>
      </c>
      <c r="N16" s="11" t="str">
        <f>IFERROR(VLOOKUP($B16,'[1]DECEMBRE LA CHOUETTE'!$C$7:$H$25,6,FALSE),"")</f>
        <v/>
      </c>
      <c r="O16" s="15">
        <f t="shared" si="0"/>
        <v>171</v>
      </c>
      <c r="P16" s="13">
        <f t="shared" si="1"/>
        <v>28.5</v>
      </c>
      <c r="Q16" s="16">
        <f t="shared" si="2"/>
        <v>-7.5</v>
      </c>
      <c r="R16" s="14">
        <f t="shared" si="3"/>
        <v>6</v>
      </c>
    </row>
    <row r="17" spans="1:18" ht="18" customHeight="1">
      <c r="A17" s="9">
        <v>15</v>
      </c>
      <c r="B17" s="18" t="s">
        <v>31</v>
      </c>
      <c r="C17" s="11">
        <f>IFERROR(VLOOKUP(B17,'[1]JANVIER TEMPLIERS'!$C$7:$H$21,6,FALSE),"")</f>
        <v>17</v>
      </c>
      <c r="D17" s="11" t="str">
        <f>IFERROR(VLOOKUP(B17,'[1]FEVRIER NATIONAL'!$C$7:$H$22,6,FALSE),"")</f>
        <v/>
      </c>
      <c r="E17" s="11">
        <f>IFERROR(VLOOKUP(B17,'[1]AVRIL GADANCOURT'!$C$7:$H$22,6,FALSE),"")</f>
        <v>35</v>
      </c>
      <c r="F17" s="11" t="str">
        <f>IFERROR(VLOOKUP(B17,'[1]MAI ABLEIGES'!$C$7:$H$22,6,FALSE),"")</f>
        <v/>
      </c>
      <c r="G17" s="11">
        <f>IFERROR(VLOOKUP($B17,'[1]JUIN LA FORET D''ORIENT'!$C$7:$H$22,6,FALSE),"")</f>
        <v>24</v>
      </c>
      <c r="H17" s="11" t="str">
        <f>IFERROR(VLOOKUP($B17,'[1]JUILLET VILLARCEAUX'!$C$7:$H$22,6,FALSE),"")</f>
        <v/>
      </c>
      <c r="I17" s="11" t="str">
        <f>IFERROR(VLOOKUP($B17,'[1]AOUT GOLF DU PRIEURE'!$C$7:$H$22,6,FALSE),"")</f>
        <v/>
      </c>
      <c r="J17" s="11" t="str">
        <f>IFERROR(VLOOKUP($B17,'[1]SEPTEMBRE CERGY'!$C$7:$H$25,6,FALSE),"")</f>
        <v/>
      </c>
      <c r="K17" s="11" t="str">
        <f>IFERROR(VLOOKUP($B17,'[1]OCTOBRE L''AMIRAUTE'!$C$7:$H$25,6,FALSE),"")</f>
        <v/>
      </c>
      <c r="L17" s="11">
        <f>IFERROR(VLOOKUP(B17,'[1]OCTOBRE LE TOUQUET LA FORET'!$C$7:$H$25,6,FALSE),"")</f>
        <v>14</v>
      </c>
      <c r="M17" s="11">
        <f>IFERROR(VLOOKUP($B17,'[1]NOVEMBRE SERAINCOURT'!$C$7:$H$25,6,FALSE),"")</f>
        <v>31</v>
      </c>
      <c r="N17" s="11">
        <f>IFERROR(VLOOKUP($B17,'[1]DECEMBRE LA CHOUETTE'!$C$7:$H$25,6,FALSE),"")</f>
        <v>21</v>
      </c>
      <c r="O17" s="15">
        <f t="shared" si="0"/>
        <v>142</v>
      </c>
      <c r="P17" s="13">
        <f t="shared" si="1"/>
        <v>23.666666666666668</v>
      </c>
      <c r="Q17" s="16">
        <f t="shared" si="2"/>
        <v>-12.333333333333332</v>
      </c>
      <c r="R17" s="14">
        <f t="shared" si="3"/>
        <v>6</v>
      </c>
    </row>
    <row r="18" spans="1:18" ht="18" customHeight="1">
      <c r="A18" s="9">
        <v>16</v>
      </c>
      <c r="B18" s="10" t="s">
        <v>32</v>
      </c>
      <c r="C18" s="11">
        <f>IFERROR(VLOOKUP(B18,'[1]JANVIER TEMPLIERS'!$C$7:$H$21,6,FALSE),"")</f>
        <v>17</v>
      </c>
      <c r="D18" s="11" t="str">
        <f>IFERROR(VLOOKUP(B18,'[1]FEVRIER NATIONAL'!$C$7:$H$22,6,FALSE),"")</f>
        <v/>
      </c>
      <c r="E18" s="11" t="str">
        <f>IFERROR(VLOOKUP(B18,'[1]AVRIL GADANCOURT'!$C$7:$H$22,6,FALSE),"")</f>
        <v/>
      </c>
      <c r="F18" s="11">
        <f>IFERROR(VLOOKUP(B18,'[1]MAI ABLEIGES'!$C$7:$H$22,6,FALSE),"")</f>
        <v>18</v>
      </c>
      <c r="G18" s="11">
        <f>IFERROR(VLOOKUP($B18,'[1]JUIN LA FORET D''ORIENT'!$C$7:$H$22,6,FALSE),"")</f>
        <v>27</v>
      </c>
      <c r="H18" s="11" t="str">
        <f>IFERROR(VLOOKUP($B18,'[1]JUILLET VILLARCEAUX'!$C$7:$H$22,6,FALSE),"")</f>
        <v/>
      </c>
      <c r="I18" s="11" t="str">
        <f>IFERROR(VLOOKUP($B18,'[1]AOUT GOLF DU PRIEURE'!$C$7:$H$22,6,FALSE),"")</f>
        <v/>
      </c>
      <c r="J18" s="11">
        <f>IFERROR(VLOOKUP($B18,'[1]SEPTEMBRE CERGY'!$C$7:$H$25,6,FALSE),"")</f>
        <v>24</v>
      </c>
      <c r="K18" s="11">
        <f>IFERROR(VLOOKUP($B18,'[1]OCTOBRE L''AMIRAUTE'!$C$7:$H$25,6,FALSE),"")</f>
        <v>21</v>
      </c>
      <c r="L18" s="11" t="str">
        <f>IFERROR(VLOOKUP(B18,'[1]OCTOBRE LE TOUQUET LA FORET'!$C$7:$H$25,6,FALSE),"")</f>
        <v/>
      </c>
      <c r="M18" s="11">
        <f>IFERROR(VLOOKUP($B18,'[1]NOVEMBRE SERAINCOURT'!$C$7:$H$25,6,FALSE),"")</f>
        <v>29</v>
      </c>
      <c r="N18" s="11" t="str">
        <f>IFERROR(VLOOKUP($B18,'[1]DECEMBRE LA CHOUETTE'!$C$7:$H$25,6,FALSE),"")</f>
        <v/>
      </c>
      <c r="O18" s="15">
        <f t="shared" si="0"/>
        <v>136</v>
      </c>
      <c r="P18" s="13">
        <f t="shared" si="1"/>
        <v>22.666666666666668</v>
      </c>
      <c r="Q18" s="16">
        <f t="shared" si="2"/>
        <v>-13.333333333333332</v>
      </c>
      <c r="R18" s="14">
        <f t="shared" si="3"/>
        <v>6</v>
      </c>
    </row>
    <row r="19" spans="1:18" ht="18" customHeight="1">
      <c r="A19" s="9">
        <v>17</v>
      </c>
      <c r="B19" s="10" t="s">
        <v>33</v>
      </c>
      <c r="C19" s="11" t="str">
        <f>IFERROR(VLOOKUP(B19,'[1]JANVIER TEMPLIERS'!$C$7:$H$21,6,FALSE),"")</f>
        <v/>
      </c>
      <c r="D19" s="11" t="str">
        <f>IFERROR(VLOOKUP(B19,'[1]FEVRIER NATIONAL'!$C$7:$H$22,6,FALSE),"")</f>
        <v/>
      </c>
      <c r="E19" s="11">
        <f>IFERROR(VLOOKUP(B19,'[1]AVRIL GADANCOURT'!$C$7:$H$22,6,FALSE),"")</f>
        <v>34</v>
      </c>
      <c r="F19" s="11">
        <f>IFERROR(VLOOKUP(B19,'[1]MAI ABLEIGES'!$C$7:$H$22,6,FALSE),"")</f>
        <v>26</v>
      </c>
      <c r="G19" s="11" t="str">
        <f>IFERROR(VLOOKUP($B19,'[1]JUIN LA FORET D''ORIENT'!$C$7:$H$22,6,FALSE),"")</f>
        <v/>
      </c>
      <c r="H19" s="11" t="str">
        <f>IFERROR(VLOOKUP($B19,'[1]JUILLET VILLARCEAUX'!$C$7:$H$22,6,FALSE),"")</f>
        <v/>
      </c>
      <c r="I19" s="11">
        <f>IFERROR(VLOOKUP($B19,'[1]AOUT GOLF DU PRIEURE'!$C$7:$H$22,6,FALSE),"")</f>
        <v>28</v>
      </c>
      <c r="J19" s="11" t="str">
        <f>IFERROR(VLOOKUP($B19,'[1]SEPTEMBRE CERGY'!$C$7:$H$25,6,FALSE),"")</f>
        <v/>
      </c>
      <c r="K19" s="11" t="str">
        <f>IFERROR(VLOOKUP($B19,'[1]OCTOBRE L''AMIRAUTE'!$C$7:$H$25,6,FALSE),"")</f>
        <v/>
      </c>
      <c r="L19" s="11" t="str">
        <f>IFERROR(VLOOKUP(B19,'[1]OCTOBRE LE TOUQUET LA FORET'!$C$7:$H$25,6,FALSE),"")</f>
        <v/>
      </c>
      <c r="M19" s="11" t="str">
        <f>IFERROR(VLOOKUP($B19,'[1]NOVEMBRE SERAINCOURT'!$C$7:$H$25,6,FALSE),"")</f>
        <v/>
      </c>
      <c r="N19" s="11">
        <f>IFERROR(VLOOKUP($B19,'[1]DECEMBRE LA CHOUETTE'!$C$7:$H$25,6,FALSE),"")</f>
        <v>34</v>
      </c>
      <c r="O19" s="15">
        <f t="shared" si="0"/>
        <v>122</v>
      </c>
      <c r="P19" s="13">
        <f t="shared" si="1"/>
        <v>30.5</v>
      </c>
      <c r="Q19" s="16">
        <f t="shared" si="2"/>
        <v>-5.5</v>
      </c>
      <c r="R19" s="14">
        <f t="shared" si="3"/>
        <v>4</v>
      </c>
    </row>
    <row r="20" spans="1:18" ht="16.5" customHeight="1">
      <c r="A20" s="9">
        <v>18</v>
      </c>
      <c r="B20" s="10" t="s">
        <v>34</v>
      </c>
      <c r="C20" s="11">
        <f>IFERROR(VLOOKUP(B20,'[1]JANVIER TEMPLIERS'!$C$7:$H$21,6,FALSE),"")</f>
        <v>16</v>
      </c>
      <c r="D20" s="11">
        <f>IFERROR(VLOOKUP(B20,'[1]FEVRIER NATIONAL'!$C$7:$H$22,6,FALSE),"")</f>
        <v>19</v>
      </c>
      <c r="E20" s="11">
        <f>IFERROR(VLOOKUP(B20,'[1]AVRIL GADANCOURT'!$C$7:$H$22,6,FALSE),"")</f>
        <v>16</v>
      </c>
      <c r="F20" s="11">
        <f>IFERROR(VLOOKUP(B20,'[1]MAI ABLEIGES'!$C$7:$H$22,6,FALSE),"")</f>
        <v>20</v>
      </c>
      <c r="G20" s="11" t="str">
        <f>IFERROR(VLOOKUP($B20,'[1]JUIN LA FORET D''ORIENT'!$C$7:$H$22,6,FALSE),"")</f>
        <v/>
      </c>
      <c r="H20" s="11" t="str">
        <f>IFERROR(VLOOKUP($B20,'[1]JUILLET VILLARCEAUX'!$C$7:$H$22,6,FALSE),"")</f>
        <v/>
      </c>
      <c r="I20" s="11" t="str">
        <f>IFERROR(VLOOKUP($B20,'[1]AOUT GOLF DU PRIEURE'!$C$7:$H$22,6,FALSE),"")</f>
        <v/>
      </c>
      <c r="J20" s="11" t="str">
        <f>IFERROR(VLOOKUP($B20,'[1]SEPTEMBRE CERGY'!$C$7:$H$25,6,FALSE),"")</f>
        <v/>
      </c>
      <c r="K20" s="11">
        <f>IFERROR(VLOOKUP($B20,'[1]OCTOBRE L''AMIRAUTE'!$C$7:$H$25,6,FALSE),"")</f>
        <v>15</v>
      </c>
      <c r="L20" s="11" t="str">
        <f>IFERROR(VLOOKUP(B20,'[1]OCTOBRE LE TOUQUET LA FORET'!$C$7:$H$25,6,FALSE),"")</f>
        <v/>
      </c>
      <c r="M20" s="11" t="str">
        <f>IFERROR(VLOOKUP($B20,'[1]NOVEMBRE SERAINCOURT'!$C$7:$H$25,6,FALSE),"")</f>
        <v/>
      </c>
      <c r="N20" s="11" t="str">
        <f>IFERROR(VLOOKUP($B20,'[1]DECEMBRE LA CHOUETTE'!$C$7:$H$25,6,FALSE),"")</f>
        <v/>
      </c>
      <c r="O20" s="15">
        <f t="shared" si="0"/>
        <v>86</v>
      </c>
      <c r="P20" s="13">
        <f t="shared" si="1"/>
        <v>17.2</v>
      </c>
      <c r="Q20" s="16">
        <f t="shared" si="2"/>
        <v>-18.8</v>
      </c>
      <c r="R20" s="14">
        <f t="shared" si="3"/>
        <v>5</v>
      </c>
    </row>
    <row r="21" spans="1:18" ht="16.5" customHeight="1">
      <c r="A21" s="9">
        <v>19</v>
      </c>
      <c r="B21" s="17" t="s">
        <v>35</v>
      </c>
      <c r="C21" s="11">
        <f>IFERROR(VLOOKUP(B21,'[1]JANVIER TEMPLIERS'!$C$7:$H$21,6,FALSE),"")</f>
        <v>17</v>
      </c>
      <c r="D21" s="11">
        <f>IFERROR(VLOOKUP(B21,'[1]FEVRIER NATIONAL'!$C$7:$H$22,6,FALSE),"")</f>
        <v>24</v>
      </c>
      <c r="E21" s="11" t="str">
        <f>IFERROR(VLOOKUP(B21,'[1]AVRIL GADANCOURT'!$C$7:$H$22,6,FALSE),"")</f>
        <v/>
      </c>
      <c r="F21" s="11">
        <f>IFERROR(VLOOKUP(B21,'[1]MAI ABLEIGES'!$C$7:$H$22,6,FALSE),"")</f>
        <v>19</v>
      </c>
      <c r="G21" s="11" t="str">
        <f>IFERROR(VLOOKUP($B21,'[1]JUIN LA FORET D''ORIENT'!$C$7:$H$22,6,FALSE),"")</f>
        <v/>
      </c>
      <c r="H21" s="11" t="str">
        <f>IFERROR(VLOOKUP($B21,'[1]JUILLET VILLARCEAUX'!$C$7:$H$22,6,FALSE),"")</f>
        <v/>
      </c>
      <c r="I21" s="11" t="str">
        <f>IFERROR(VLOOKUP($B21,'[1]AOUT GOLF DU PRIEURE'!$C$7:$H$22,6,FALSE),"")</f>
        <v/>
      </c>
      <c r="J21" s="11" t="str">
        <f>IFERROR(VLOOKUP($B21,'[1]SEPTEMBRE CERGY'!$C$7:$H$25,6,FALSE),"")</f>
        <v/>
      </c>
      <c r="K21" s="11">
        <f>IFERROR(VLOOKUP($B21,'[1]OCTOBRE L''AMIRAUTE'!$C$7:$H$25,6,FALSE),"")</f>
        <v>17</v>
      </c>
      <c r="L21" s="11" t="str">
        <f>IFERROR(VLOOKUP(B21,'[1]OCTOBRE LE TOUQUET LA FORET'!$C$7:$H$25,6,FALSE),"")</f>
        <v/>
      </c>
      <c r="M21" s="11" t="str">
        <f>IFERROR(VLOOKUP($B21,'[1]NOVEMBRE SERAINCOURT'!$C$7:$H$25,6,FALSE),"")</f>
        <v/>
      </c>
      <c r="N21" s="11" t="str">
        <f>IFERROR(VLOOKUP($B21,'[1]DECEMBRE LA CHOUETTE'!$C$7:$H$25,6,FALSE),"")</f>
        <v/>
      </c>
      <c r="O21" s="15">
        <f t="shared" si="0"/>
        <v>77</v>
      </c>
      <c r="P21" s="13">
        <f t="shared" si="1"/>
        <v>19.25</v>
      </c>
      <c r="Q21" s="16">
        <f t="shared" si="2"/>
        <v>-16.75</v>
      </c>
      <c r="R21" s="14">
        <f t="shared" si="3"/>
        <v>4</v>
      </c>
    </row>
    <row r="22" spans="1:18" ht="18" customHeight="1">
      <c r="A22" s="9">
        <v>20</v>
      </c>
      <c r="B22" s="18" t="s">
        <v>36</v>
      </c>
      <c r="C22" s="11">
        <f>IFERROR(VLOOKUP(B22,'[1]JANVIER TEMPLIERS'!$C$7:$H$21,6,FALSE),"")</f>
        <v>0</v>
      </c>
      <c r="D22" s="11">
        <f>IFERROR(VLOOKUP(B22,'[1]FEVRIER NATIONAL'!$C$7:$H$22,6,FALSE),"")</f>
        <v>32</v>
      </c>
      <c r="E22" s="11" t="str">
        <f>IFERROR(VLOOKUP(B22,'[1]AVRIL GADANCOURT'!$C$7:$H$22,6,FALSE),"")</f>
        <v/>
      </c>
      <c r="F22" s="11" t="str">
        <f>IFERROR(VLOOKUP(B22,'[1]MAI ABLEIGES'!$C$7:$H$22,6,FALSE),"")</f>
        <v/>
      </c>
      <c r="G22" s="11" t="str">
        <f>IFERROR(VLOOKUP($B22,'[1]JUIN LA FORET D''ORIENT'!$C$7:$H$22,6,FALSE),"")</f>
        <v/>
      </c>
      <c r="H22" s="11" t="str">
        <f>IFERROR(VLOOKUP($B22,'[1]JUILLET VILLARCEAUX'!$C$7:$H$22,6,FALSE),"")</f>
        <v/>
      </c>
      <c r="I22" s="11" t="str">
        <f>IFERROR(VLOOKUP($B22,'[1]AOUT GOLF DU PRIEURE'!$C$7:$H$22,6,FALSE),"")</f>
        <v/>
      </c>
      <c r="J22" s="11" t="str">
        <f>IFERROR(VLOOKUP($B22,'[1]SEPTEMBRE CERGY'!$C$7:$H$25,6,FALSE),"")</f>
        <v/>
      </c>
      <c r="K22" s="11" t="str">
        <f>IFERROR(VLOOKUP($B22,'[1]OCTOBRE L''AMIRAUTE'!$C$7:$H$25,6,FALSE),"")</f>
        <v/>
      </c>
      <c r="L22" s="11" t="str">
        <f>IFERROR(VLOOKUP(B22,'[1]OCTOBRE LE TOUQUET LA FORET'!$C$7:$H$25,6,FALSE),"")</f>
        <v/>
      </c>
      <c r="M22" s="11" t="str">
        <f>IFERROR(VLOOKUP($B22,'[1]NOVEMBRE SERAINCOURT'!$C$7:$H$25,6,FALSE),"")</f>
        <v/>
      </c>
      <c r="N22" s="11" t="str">
        <f>IFERROR(VLOOKUP($B22,'[1]DECEMBRE LA CHOUETTE'!$C$7:$H$25,6,FALSE),"")</f>
        <v/>
      </c>
      <c r="O22" s="15">
        <f t="shared" si="0"/>
        <v>32</v>
      </c>
      <c r="P22" s="13">
        <f t="shared" si="1"/>
        <v>16</v>
      </c>
      <c r="Q22" s="16">
        <f t="shared" si="2"/>
        <v>-20</v>
      </c>
      <c r="R22" s="14">
        <f t="shared" si="3"/>
        <v>2</v>
      </c>
    </row>
    <row r="23" spans="1:18" ht="16.5" customHeight="1">
      <c r="A23" s="9">
        <v>21</v>
      </c>
      <c r="B23" s="19" t="s">
        <v>37</v>
      </c>
      <c r="C23" s="11" t="str">
        <f>IFERROR(VLOOKUP(B23,'[1]JANVIER TEMPLIERS'!$C$7:$H$21,6,FALSE),"")</f>
        <v/>
      </c>
      <c r="D23" s="11" t="str">
        <f>IFERROR(VLOOKUP(B23,'[1]FEVRIER NATIONAL'!$C$7:$H$22,6,FALSE),"")</f>
        <v/>
      </c>
      <c r="E23" s="11" t="str">
        <f>IFERROR(VLOOKUP(B23,'[1]AVRIL GADANCOURT'!$C$7:$H$22,6,FALSE),"")</f>
        <v/>
      </c>
      <c r="F23" s="11" t="str">
        <f>IFERROR(VLOOKUP(B23,'[1]MAI ABLEIGES'!$C$7:$H$22,6,FALSE),"")</f>
        <v/>
      </c>
      <c r="G23" s="11" t="str">
        <f>IFERROR(VLOOKUP($B23,'[1]JUIN LA FORET D''ORIENT'!$C$7:$H$22,6,FALSE),"")</f>
        <v/>
      </c>
      <c r="H23" s="11" t="str">
        <f>IFERROR(VLOOKUP($B23,'[1]JUILLET VILLARCEAUX'!$C$7:$H$22,6,FALSE),"")</f>
        <v/>
      </c>
      <c r="I23" s="11" t="str">
        <f>IFERROR(VLOOKUP($B23,'[1]AOUT GOLF DU PRIEURE'!$C$7:$H$22,6,FALSE),"")</f>
        <v/>
      </c>
      <c r="J23" s="11">
        <f>IFERROR(VLOOKUP($B23,'[1]SEPTEMBRE CERGY'!$C$7:$H$25,6,FALSE),"")</f>
        <v>0</v>
      </c>
      <c r="K23" s="11" t="str">
        <f>IFERROR(VLOOKUP($B23,'[1]OCTOBRE L''AMIRAUTE'!$C$7:$H$25,6,FALSE),"")</f>
        <v/>
      </c>
      <c r="L23" s="11" t="str">
        <f>IFERROR(VLOOKUP(B23,'[1]OCTOBRE LE TOUQUET LA FORET'!$C$7:$H$25,6,FALSE),"")</f>
        <v/>
      </c>
      <c r="M23" s="11" t="str">
        <f>IFERROR(VLOOKUP($B23,'[1]NOVEMBRE SERAINCOURT'!$C$7:$H$25,6,FALSE),"")</f>
        <v/>
      </c>
      <c r="N23" s="11" t="str">
        <f>IFERROR(VLOOKUP($B23,'[1]DECEMBRE LA CHOUETTE'!$C$7:$H$25,6,FALSE),"")</f>
        <v/>
      </c>
      <c r="O23" s="15">
        <f t="shared" si="0"/>
        <v>0</v>
      </c>
      <c r="P23" s="13">
        <f t="shared" si="1"/>
        <v>0</v>
      </c>
      <c r="Q23" s="16">
        <f t="shared" si="2"/>
        <v>-36</v>
      </c>
      <c r="R23" s="14">
        <f t="shared" si="3"/>
        <v>1</v>
      </c>
    </row>
    <row r="24" spans="1:18" ht="17.25" customHeight="1">
      <c r="A24" s="9">
        <v>22</v>
      </c>
      <c r="B24" s="18" t="s">
        <v>38</v>
      </c>
      <c r="C24" s="11" t="str">
        <f>IFERROR(VLOOKUP(B24,'[1]JANVIER TEMPLIERS'!$C$7:$H$21,6,FALSE),"")</f>
        <v/>
      </c>
      <c r="D24" s="11" t="str">
        <f>IFERROR(VLOOKUP(B24,'[1]FEVRIER NATIONAL'!$C$7:$H$22,6,FALSE),"")</f>
        <v/>
      </c>
      <c r="E24" s="11" t="str">
        <f>IFERROR(VLOOKUP(B24,'[1]AVRIL GADANCOURT'!$C$7:$H$22,6,FALSE),"")</f>
        <v/>
      </c>
      <c r="F24" s="11" t="str">
        <f>IFERROR(VLOOKUP(B24,'[1]MAI ABLEIGES'!$C$7:$H$22,6,FALSE),"")</f>
        <v/>
      </c>
      <c r="G24" s="11" t="str">
        <f>IFERROR(VLOOKUP($B24,'[1]JUIN LA FORET D''ORIENT'!$C$7:$H$22,6,FALSE),"")</f>
        <v/>
      </c>
      <c r="H24" s="11" t="str">
        <f>IFERROR(VLOOKUP($B24,'[1]JUILLET VILLARCEAUX'!$C$7:$H$22,6,FALSE),"")</f>
        <v/>
      </c>
      <c r="I24" s="11" t="str">
        <f>IFERROR(VLOOKUP($B24,'[1]AOUT GOLF DU PRIEURE'!$C$7:$H$22,6,FALSE),"")</f>
        <v/>
      </c>
      <c r="J24" s="11" t="str">
        <f>IFERROR(VLOOKUP($B24,'[1]SEPTEMBRE CERGY'!$C$7:$H$25,6,FALSE),"")</f>
        <v/>
      </c>
      <c r="K24" s="11" t="str">
        <f>IFERROR(VLOOKUP($B24,'[1]OCTOBRE L''AMIRAUTE'!$C$7:$H$25,6,FALSE),"")</f>
        <v/>
      </c>
      <c r="L24" s="11" t="str">
        <f>IFERROR(VLOOKUP(B24,'[1]OCTOBRE LE TOUQUET LA FORET'!$C$7:$H$25,6,FALSE),"")</f>
        <v/>
      </c>
      <c r="M24" s="11" t="str">
        <f>IFERROR(VLOOKUP($B24,'[1]NOVEMBRE SERAINCOURT'!$C$7:$H$25,6,FALSE),"")</f>
        <v/>
      </c>
      <c r="N24" s="11" t="str">
        <f>IFERROR(VLOOKUP($B24,'[1]DECEMBRE LA CHOUETTE'!$C$7:$H$25,6,FALSE),"")</f>
        <v/>
      </c>
      <c r="O24" s="15">
        <f t="shared" si="0"/>
        <v>0</v>
      </c>
      <c r="P24" s="13" t="str">
        <f t="shared" si="1"/>
        <v/>
      </c>
      <c r="Q24" s="16" t="str">
        <f t="shared" si="2"/>
        <v/>
      </c>
      <c r="R24" s="14">
        <f t="shared" si="3"/>
        <v>0</v>
      </c>
    </row>
    <row r="25" spans="1:18" ht="16.5" customHeight="1">
      <c r="A25" s="9">
        <v>23</v>
      </c>
      <c r="B25" s="19" t="s">
        <v>39</v>
      </c>
      <c r="C25" s="11" t="str">
        <f>IFERROR(VLOOKUP(B25,'[1]JANVIER TEMPLIERS'!$C$7:$H$21,6,FALSE),"")</f>
        <v/>
      </c>
      <c r="D25" s="11" t="str">
        <f>IFERROR(VLOOKUP(B25,'[1]FEVRIER NATIONAL'!$C$7:$H$22,6,FALSE),"")</f>
        <v/>
      </c>
      <c r="E25" s="11" t="str">
        <f>IFERROR(VLOOKUP(B25,'[1]AVRIL GADANCOURT'!$C$7:$H$22,6,FALSE),"")</f>
        <v/>
      </c>
      <c r="F25" s="11" t="str">
        <f>IFERROR(VLOOKUP(B25,'[1]MAI ABLEIGES'!$C$7:$H$22,6,FALSE),"")</f>
        <v/>
      </c>
      <c r="G25" s="11" t="str">
        <f>IFERROR(VLOOKUP($B25,'[1]JUIN LA FORET D''ORIENT'!$C$7:$H$22,6,FALSE),"")</f>
        <v/>
      </c>
      <c r="H25" s="11" t="str">
        <f>IFERROR(VLOOKUP($B25,'[1]JUILLET VILLARCEAUX'!$C$7:$H$22,6,FALSE),"")</f>
        <v/>
      </c>
      <c r="I25" s="11" t="str">
        <f>IFERROR(VLOOKUP($B25,'[1]AOUT GOLF DU PRIEURE'!$C$7:$H$22,6,FALSE),"")</f>
        <v/>
      </c>
      <c r="J25" s="11" t="str">
        <f>IFERROR(VLOOKUP($B25,'[1]SEPTEMBRE CERGY'!$C$7:$H$25,6,FALSE),"")</f>
        <v/>
      </c>
      <c r="K25" s="11" t="str">
        <f>IFERROR(VLOOKUP($B25,'[1]OCTOBRE L''AMIRAUTE'!$C$7:$H$25,6,FALSE),"")</f>
        <v/>
      </c>
      <c r="L25" s="11" t="str">
        <f>IFERROR(VLOOKUP(B25,'[1]OCTOBRE LE TOUQUET LA FORET'!$C$7:$H$25,6,FALSE),"")</f>
        <v/>
      </c>
      <c r="M25" s="11" t="str">
        <f>IFERROR(VLOOKUP($B25,'[1]NOVEMBRE SERAINCOURT'!$C$7:$H$25,6,FALSE),"")</f>
        <v/>
      </c>
      <c r="N25" s="11" t="str">
        <f>IFERROR(VLOOKUP($B25,'[1]DECEMBRE LA CHOUETTE'!$C$7:$H$25,6,FALSE),"")</f>
        <v/>
      </c>
      <c r="O25" s="15">
        <f t="shared" si="0"/>
        <v>0</v>
      </c>
      <c r="P25" s="13" t="str">
        <f t="shared" si="1"/>
        <v/>
      </c>
      <c r="Q25" s="16" t="str">
        <f t="shared" si="2"/>
        <v/>
      </c>
      <c r="R25" s="14">
        <f t="shared" si="3"/>
        <v>0</v>
      </c>
    </row>
    <row r="26" spans="1:18" ht="16.5">
      <c r="A26" s="9">
        <v>24</v>
      </c>
      <c r="B26" s="18" t="s">
        <v>40</v>
      </c>
      <c r="C26" s="11" t="str">
        <f>IFERROR(VLOOKUP(B26,'[1]JANVIER TEMPLIERS'!$C$7:$H$21,6,FALSE),"")</f>
        <v/>
      </c>
      <c r="D26" s="11" t="str">
        <f>IFERROR(VLOOKUP(B26,'[1]FEVRIER NATIONAL'!$C$7:$H$22,6,FALSE),"")</f>
        <v/>
      </c>
      <c r="E26" s="11" t="str">
        <f>IFERROR(VLOOKUP(B26,'[1]AVRIL GADANCOURT'!$C$7:$H$22,6,FALSE),"")</f>
        <v/>
      </c>
      <c r="F26" s="11" t="str">
        <f>IFERROR(VLOOKUP(B26,'[1]MAI ABLEIGES'!$C$7:$H$22,6,FALSE),"")</f>
        <v/>
      </c>
      <c r="G26" s="11" t="str">
        <f>IFERROR(VLOOKUP($B26,'[1]JUIN LA FORET D''ORIENT'!$C$7:$H$22,6,FALSE),"")</f>
        <v/>
      </c>
      <c r="H26" s="11" t="str">
        <f>IFERROR(VLOOKUP($B26,'[1]JUILLET VILLARCEAUX'!$C$7:$H$22,6,FALSE),"")</f>
        <v/>
      </c>
      <c r="I26" s="11" t="str">
        <f>IFERROR(VLOOKUP($B26,'[1]AOUT GOLF DU PRIEURE'!$C$7:$H$22,6,FALSE),"")</f>
        <v/>
      </c>
      <c r="J26" s="11" t="str">
        <f>IFERROR(VLOOKUP($B26,'[1]SEPTEMBRE CERGY'!$C$7:$H$25,6,FALSE),"")</f>
        <v/>
      </c>
      <c r="K26" s="11" t="str">
        <f>IFERROR(VLOOKUP($B26,'[1]OCTOBRE L''AMIRAUTE'!$C$7:$H$25,6,FALSE),"")</f>
        <v/>
      </c>
      <c r="L26" s="11" t="str">
        <f>IFERROR(VLOOKUP(B26,'[1]OCTOBRE LE TOUQUET LA FORET'!$C$7:$H$25,6,FALSE),"")</f>
        <v/>
      </c>
      <c r="M26" s="11" t="str">
        <f>IFERROR(VLOOKUP($B26,'[1]NOVEMBRE SERAINCOURT'!$C$7:$H$25,6,FALSE),"")</f>
        <v/>
      </c>
      <c r="N26" s="11" t="str">
        <f>IFERROR(VLOOKUP($B26,'[1]DECEMBRE LA CHOUETTE'!$C$7:$H$25,6,FALSE),"")</f>
        <v/>
      </c>
      <c r="O26" s="15">
        <f t="shared" si="0"/>
        <v>0</v>
      </c>
      <c r="P26" s="13" t="str">
        <f t="shared" si="1"/>
        <v/>
      </c>
      <c r="Q26" s="16" t="str">
        <f t="shared" si="2"/>
        <v/>
      </c>
      <c r="R26" s="14">
        <f t="shared" si="3"/>
        <v>0</v>
      </c>
    </row>
    <row r="27" spans="1:18" ht="17.25" customHeight="1">
      <c r="A27" s="9">
        <v>25</v>
      </c>
      <c r="B27" s="19" t="s">
        <v>41</v>
      </c>
      <c r="C27" s="11" t="str">
        <f>IFERROR(VLOOKUP(B27,'[1]JANVIER TEMPLIERS'!$C$7:$H$21,6,FALSE),"")</f>
        <v/>
      </c>
      <c r="D27" s="11" t="str">
        <f>IFERROR(VLOOKUP(B27,'[1]FEVRIER NATIONAL'!$C$7:$H$22,6,FALSE),"")</f>
        <v/>
      </c>
      <c r="E27" s="11" t="str">
        <f>IFERROR(VLOOKUP(B27,'[1]AVRIL GADANCOURT'!$C$7:$H$22,6,FALSE),"")</f>
        <v/>
      </c>
      <c r="F27" s="11" t="str">
        <f>IFERROR(VLOOKUP(B27,'[1]MAI ABLEIGES'!$C$7:$H$22,6,FALSE),"")</f>
        <v/>
      </c>
      <c r="G27" s="11" t="str">
        <f>IFERROR(VLOOKUP($B27,'[1]JUIN LA FORET D''ORIENT'!$C$7:$H$22,6,FALSE),"")</f>
        <v/>
      </c>
      <c r="H27" s="11" t="str">
        <f>IFERROR(VLOOKUP($B27,'[1]JUILLET VILLARCEAUX'!$C$7:$H$22,6,FALSE),"")</f>
        <v/>
      </c>
      <c r="I27" s="11" t="str">
        <f>IFERROR(VLOOKUP($B27,'[1]AOUT GOLF DU PRIEURE'!$C$7:$H$22,6,FALSE),"")</f>
        <v/>
      </c>
      <c r="J27" s="11" t="str">
        <f>IFERROR(VLOOKUP($B27,'[1]SEPTEMBRE CERGY'!$C$7:$H$25,6,FALSE),"")</f>
        <v/>
      </c>
      <c r="K27" s="11" t="str">
        <f>IFERROR(VLOOKUP($B27,'[1]OCTOBRE L''AMIRAUTE'!$C$7:$H$25,6,FALSE),"")</f>
        <v/>
      </c>
      <c r="L27" s="11" t="str">
        <f>IFERROR(VLOOKUP(B27,'[1]OCTOBRE LE TOUQUET LA FORET'!$C$7:$H$25,6,FALSE),"")</f>
        <v/>
      </c>
      <c r="M27" s="11" t="str">
        <f>IFERROR(VLOOKUP($B27,'[1]NOVEMBRE SERAINCOURT'!$C$7:$H$25,6,FALSE),"")</f>
        <v/>
      </c>
      <c r="N27" s="11" t="str">
        <f>IFERROR(VLOOKUP($B27,'[1]DECEMBRE LA CHOUETTE'!$C$7:$H$25,6,FALSE),"")</f>
        <v/>
      </c>
      <c r="O27" s="15">
        <f t="shared" si="0"/>
        <v>0</v>
      </c>
      <c r="P27" s="13" t="str">
        <f t="shared" si="1"/>
        <v/>
      </c>
      <c r="Q27" s="16" t="str">
        <f t="shared" si="2"/>
        <v/>
      </c>
      <c r="R27" s="14">
        <f t="shared" si="3"/>
        <v>0</v>
      </c>
    </row>
    <row r="28" spans="1:18" ht="18" customHeight="1">
      <c r="A28" s="9">
        <v>26</v>
      </c>
      <c r="B28" s="18" t="s">
        <v>42</v>
      </c>
      <c r="C28" s="11" t="str">
        <f>IFERROR(VLOOKUP(B28,'[1]JANVIER TEMPLIERS'!$C$7:$H$21,6,FALSE),"")</f>
        <v/>
      </c>
      <c r="D28" s="11" t="str">
        <f>IFERROR(VLOOKUP(B28,'[1]FEVRIER NATIONAL'!$C$7:$H$22,6,FALSE),"")</f>
        <v/>
      </c>
      <c r="E28" s="11" t="str">
        <f>IFERROR(VLOOKUP(B28,'[1]AVRIL GADANCOURT'!$C$7:$H$22,6,FALSE),"")</f>
        <v/>
      </c>
      <c r="F28" s="11" t="str">
        <f>IFERROR(VLOOKUP(B28,'[1]MAI ABLEIGES'!$C$7:$H$22,6,FALSE),"")</f>
        <v/>
      </c>
      <c r="G28" s="11" t="str">
        <f>IFERROR(VLOOKUP($B28,'[1]JUIN LA FORET D''ORIENT'!$C$7:$H$22,6,FALSE),"")</f>
        <v/>
      </c>
      <c r="H28" s="11" t="str">
        <f>IFERROR(VLOOKUP($B28,'[1]JUILLET VILLARCEAUX'!$C$7:$H$22,6,FALSE),"")</f>
        <v/>
      </c>
      <c r="I28" s="11" t="str">
        <f>IFERROR(VLOOKUP($B28,'[1]AOUT GOLF DU PRIEURE'!$C$7:$H$22,6,FALSE),"")</f>
        <v/>
      </c>
      <c r="J28" s="11" t="str">
        <f>IFERROR(VLOOKUP($B28,'[1]SEPTEMBRE CERGY'!$C$7:$H$25,6,FALSE),"")</f>
        <v/>
      </c>
      <c r="K28" s="11" t="str">
        <f>IFERROR(VLOOKUP($B28,'[1]OCTOBRE L''AMIRAUTE'!$C$7:$H$25,6,FALSE),"")</f>
        <v/>
      </c>
      <c r="L28" s="11" t="str">
        <f>IFERROR(VLOOKUP(B28,'[1]OCTOBRE LE TOUQUET LA FORET'!$C$7:$H$25,6,FALSE),"")</f>
        <v/>
      </c>
      <c r="M28" s="11" t="str">
        <f>IFERROR(VLOOKUP($B28,'[1]NOVEMBRE SERAINCOURT'!$C$7:$H$25,6,FALSE),"")</f>
        <v/>
      </c>
      <c r="N28" s="11" t="str">
        <f>IFERROR(VLOOKUP($B28,'[1]DECEMBRE LA CHOUETTE'!$C$7:$H$25,6,FALSE),"")</f>
        <v/>
      </c>
      <c r="O28" s="15">
        <f t="shared" si="0"/>
        <v>0</v>
      </c>
      <c r="P28" s="13" t="str">
        <f t="shared" si="1"/>
        <v/>
      </c>
      <c r="Q28" s="16" t="str">
        <f t="shared" si="2"/>
        <v/>
      </c>
      <c r="R28" s="14">
        <f t="shared" si="3"/>
        <v>0</v>
      </c>
    </row>
    <row r="29" spans="1:18" ht="16.5">
      <c r="A29" s="9">
        <v>27</v>
      </c>
      <c r="B29" s="18" t="s">
        <v>43</v>
      </c>
      <c r="C29" s="11" t="str">
        <f>IFERROR(VLOOKUP(B29,'[1]JANVIER TEMPLIERS'!$C$7:$H$21,6,FALSE),"")</f>
        <v/>
      </c>
      <c r="D29" s="11" t="str">
        <f>IFERROR(VLOOKUP(B29,'[1]FEVRIER NATIONAL'!$C$7:$H$22,6,FALSE),"")</f>
        <v/>
      </c>
      <c r="E29" s="11" t="str">
        <f>IFERROR(VLOOKUP(B29,'[1]AVRIL GADANCOURT'!$C$7:$H$22,6,FALSE),"")</f>
        <v/>
      </c>
      <c r="F29" s="11" t="str">
        <f>IFERROR(VLOOKUP(B29,'[1]MAI ABLEIGES'!$C$7:$H$22,6,FALSE),"")</f>
        <v/>
      </c>
      <c r="G29" s="11" t="str">
        <f>IFERROR(VLOOKUP($B29,'[1]JUIN LA FORET D''ORIENT'!$C$7:$H$22,6,FALSE),"")</f>
        <v/>
      </c>
      <c r="H29" s="11" t="str">
        <f>IFERROR(VLOOKUP($B29,'[1]JUILLET VILLARCEAUX'!$C$7:$H$22,6,FALSE),"")</f>
        <v/>
      </c>
      <c r="I29" s="11" t="str">
        <f>IFERROR(VLOOKUP($B29,'[1]AOUT GOLF DU PRIEURE'!$C$7:$H$22,6,FALSE),"")</f>
        <v/>
      </c>
      <c r="J29" s="11" t="str">
        <f>IFERROR(VLOOKUP($B29,'[1]SEPTEMBRE CERGY'!$C$7:$H$25,6,FALSE),"")</f>
        <v/>
      </c>
      <c r="K29" s="11" t="str">
        <f>IFERROR(VLOOKUP($B29,'[1]OCTOBRE L''AMIRAUTE'!$C$7:$H$25,6,FALSE),"")</f>
        <v/>
      </c>
      <c r="L29" s="11" t="str">
        <f>IFERROR(VLOOKUP(B29,'[1]OCTOBRE LE TOUQUET LA FORET'!$C$7:$H$25,6,FALSE),"")</f>
        <v/>
      </c>
      <c r="M29" s="11" t="str">
        <f>IFERROR(VLOOKUP($B29,'[1]NOVEMBRE SERAINCOURT'!$C$7:$H$25,6,FALSE),"")</f>
        <v/>
      </c>
      <c r="N29" s="11" t="str">
        <f>IFERROR(VLOOKUP($B29,'[1]DECEMBRE LA CHOUETTE'!$C$7:$H$25,6,FALSE),"")</f>
        <v/>
      </c>
      <c r="O29" s="15">
        <f t="shared" si="0"/>
        <v>0</v>
      </c>
      <c r="P29" s="13" t="str">
        <f t="shared" si="1"/>
        <v/>
      </c>
      <c r="Q29" s="16" t="str">
        <f t="shared" si="2"/>
        <v/>
      </c>
      <c r="R29" s="14">
        <f t="shared" si="3"/>
        <v>0</v>
      </c>
    </row>
    <row r="30" spans="1:18" ht="17.25" customHeight="1">
      <c r="A30" s="9">
        <v>28</v>
      </c>
      <c r="B30" s="18" t="s">
        <v>44</v>
      </c>
      <c r="C30" s="11" t="str">
        <f>IFERROR(VLOOKUP(B30,'[1]JANVIER TEMPLIERS'!$C$7:$H$21,6,FALSE),"")</f>
        <v/>
      </c>
      <c r="D30" s="11" t="str">
        <f>IFERROR(VLOOKUP(B30,'[1]FEVRIER NATIONAL'!$C$7:$H$22,6,FALSE),"")</f>
        <v/>
      </c>
      <c r="E30" s="11" t="str">
        <f>IFERROR(VLOOKUP(B30,'[1]AVRIL GADANCOURT'!$C$7:$H$22,6,FALSE),"")</f>
        <v/>
      </c>
      <c r="F30" s="11" t="str">
        <f>IFERROR(VLOOKUP(B30,'[1]MAI ABLEIGES'!$C$7:$H$22,6,FALSE),"")</f>
        <v/>
      </c>
      <c r="G30" s="11" t="str">
        <f>IFERROR(VLOOKUP($B30,'[1]JUIN LA FORET D''ORIENT'!$C$7:$H$22,6,FALSE),"")</f>
        <v/>
      </c>
      <c r="H30" s="11" t="str">
        <f>IFERROR(VLOOKUP($B30,'[1]JUILLET VILLARCEAUX'!$C$7:$H$22,6,FALSE),"")</f>
        <v/>
      </c>
      <c r="I30" s="11" t="str">
        <f>IFERROR(VLOOKUP($B30,'[1]AOUT GOLF DU PRIEURE'!$C$7:$H$22,6,FALSE),"")</f>
        <v/>
      </c>
      <c r="J30" s="11" t="str">
        <f>IFERROR(VLOOKUP($B30,'[1]SEPTEMBRE CERGY'!$C$7:$H$25,6,FALSE),"")</f>
        <v/>
      </c>
      <c r="K30" s="11" t="str">
        <f>IFERROR(VLOOKUP($B30,'[1]OCTOBRE L''AMIRAUTE'!$C$7:$H$25,6,FALSE),"")</f>
        <v/>
      </c>
      <c r="L30" s="11" t="str">
        <f>IFERROR(VLOOKUP(B30,'[1]OCTOBRE LE TOUQUET LA FORET'!$C$7:$H$25,6,FALSE),"")</f>
        <v/>
      </c>
      <c r="M30" s="11" t="str">
        <f>IFERROR(VLOOKUP($B30,'[1]NOVEMBRE SERAINCOURT'!$C$7:$H$25,6,FALSE),"")</f>
        <v/>
      </c>
      <c r="N30" s="11" t="str">
        <f>IFERROR(VLOOKUP($B30,'[1]DECEMBRE LA CHOUETTE'!$C$7:$H$25,6,FALSE),"")</f>
        <v/>
      </c>
      <c r="O30" s="15">
        <f t="shared" si="0"/>
        <v>0</v>
      </c>
      <c r="P30" s="13" t="str">
        <f t="shared" si="1"/>
        <v/>
      </c>
      <c r="Q30" s="16" t="str">
        <f t="shared" si="2"/>
        <v/>
      </c>
      <c r="R30" s="14">
        <f t="shared" si="3"/>
        <v>0</v>
      </c>
    </row>
    <row r="31" spans="1:18" ht="16.5" customHeight="1">
      <c r="A31" s="9">
        <v>29</v>
      </c>
      <c r="B31" s="18" t="s">
        <v>45</v>
      </c>
      <c r="C31" s="11" t="str">
        <f>IFERROR(VLOOKUP(B31,'[1]JANVIER TEMPLIERS'!$C$7:$H$21,6,FALSE),"")</f>
        <v/>
      </c>
      <c r="D31" s="11" t="str">
        <f>IFERROR(VLOOKUP(B31,'[1]FEVRIER NATIONAL'!$C$7:$H$22,6,FALSE),"")</f>
        <v/>
      </c>
      <c r="E31" s="11" t="str">
        <f>IFERROR(VLOOKUP(B31,'[1]AVRIL GADANCOURT'!$C$7:$H$22,6,FALSE),"")</f>
        <v/>
      </c>
      <c r="F31" s="11" t="str">
        <f>IFERROR(VLOOKUP(B31,'[1]MAI ABLEIGES'!$C$7:$H$22,6,FALSE),"")</f>
        <v/>
      </c>
      <c r="G31" s="11" t="str">
        <f>IFERROR(VLOOKUP($B31,'[1]JUIN LA FORET D''ORIENT'!$C$7:$H$22,6,FALSE),"")</f>
        <v/>
      </c>
      <c r="H31" s="11" t="str">
        <f>IFERROR(VLOOKUP($B31,'[1]JUILLET VILLARCEAUX'!$C$7:$H$22,6,FALSE),"")</f>
        <v/>
      </c>
      <c r="I31" s="11" t="str">
        <f>IFERROR(VLOOKUP($B31,'[1]AOUT GOLF DU PRIEURE'!$C$7:$H$22,6,FALSE),"")</f>
        <v/>
      </c>
      <c r="J31" s="11" t="str">
        <f>IFERROR(VLOOKUP($B31,'[1]SEPTEMBRE CERGY'!$C$7:$H$25,6,FALSE),"")</f>
        <v/>
      </c>
      <c r="K31" s="11" t="str">
        <f>IFERROR(VLOOKUP($B31,'[1]OCTOBRE L''AMIRAUTE'!$C$7:$H$25,6,FALSE),"")</f>
        <v/>
      </c>
      <c r="L31" s="11" t="str">
        <f>IFERROR(VLOOKUP(B31,'[1]OCTOBRE LE TOUQUET LA FORET'!$C$7:$H$25,6,FALSE),"")</f>
        <v/>
      </c>
      <c r="M31" s="11" t="str">
        <f>IFERROR(VLOOKUP($B31,'[1]NOVEMBRE SERAINCOURT'!$C$7:$H$25,6,FALSE),"")</f>
        <v/>
      </c>
      <c r="N31" s="11" t="str">
        <f>IFERROR(VLOOKUP($B31,'[1]DECEMBRE LA CHOUETTE'!$C$7:$H$25,6,FALSE),"")</f>
        <v/>
      </c>
      <c r="O31" s="15">
        <f t="shared" si="0"/>
        <v>0</v>
      </c>
      <c r="P31" s="13" t="str">
        <f t="shared" si="1"/>
        <v/>
      </c>
      <c r="Q31" s="16" t="str">
        <f t="shared" si="2"/>
        <v/>
      </c>
      <c r="R31" s="14">
        <f t="shared" si="3"/>
        <v>0</v>
      </c>
    </row>
    <row r="32" spans="1:18" ht="16.5" customHeight="1">
      <c r="A32" s="9">
        <v>30</v>
      </c>
      <c r="B32" s="18" t="s">
        <v>46</v>
      </c>
      <c r="C32" s="11" t="str">
        <f>IFERROR(VLOOKUP(B32,'[1]JANVIER TEMPLIERS'!$C$7:$H$21,6,FALSE),"")</f>
        <v/>
      </c>
      <c r="D32" s="11" t="str">
        <f>IFERROR(VLOOKUP(B32,'[1]FEVRIER NATIONAL'!$C$7:$H$22,6,FALSE),"")</f>
        <v/>
      </c>
      <c r="E32" s="11" t="str">
        <f>IFERROR(VLOOKUP(B32,'[1]AVRIL GADANCOURT'!$C$7:$H$22,6,FALSE),"")</f>
        <v/>
      </c>
      <c r="F32" s="11" t="str">
        <f>IFERROR(VLOOKUP(B32,'[1]MAI ABLEIGES'!$C$7:$H$22,6,FALSE),"")</f>
        <v/>
      </c>
      <c r="G32" s="11" t="str">
        <f>IFERROR(VLOOKUP($B32,'[1]JUIN LA FORET D''ORIENT'!$C$7:$H$22,6,FALSE),"")</f>
        <v/>
      </c>
      <c r="H32" s="11" t="str">
        <f>IFERROR(VLOOKUP($B32,'[1]JUILLET VILLARCEAUX'!$C$7:$H$22,6,FALSE),"")</f>
        <v/>
      </c>
      <c r="I32" s="11" t="str">
        <f>IFERROR(VLOOKUP($B32,'[1]AOUT GOLF DU PRIEURE'!$C$7:$H$22,6,FALSE),"")</f>
        <v/>
      </c>
      <c r="J32" s="11" t="str">
        <f>IFERROR(VLOOKUP($B32,'[1]SEPTEMBRE CERGY'!$C$7:$H$25,6,FALSE),"")</f>
        <v/>
      </c>
      <c r="K32" s="11" t="str">
        <f>IFERROR(VLOOKUP($B32,'[1]OCTOBRE L''AMIRAUTE'!$C$7:$H$25,6,FALSE),"")</f>
        <v/>
      </c>
      <c r="L32" s="11" t="str">
        <f>IFERROR(VLOOKUP(B32,'[1]OCTOBRE LE TOUQUET LA FORET'!$C$7:$H$25,6,FALSE),"")</f>
        <v/>
      </c>
      <c r="M32" s="11" t="str">
        <f>IFERROR(VLOOKUP($B32,'[1]NOVEMBRE SERAINCOURT'!$C$7:$H$25,6,FALSE),"")</f>
        <v/>
      </c>
      <c r="N32" s="11" t="str">
        <f>IFERROR(VLOOKUP($B32,'[1]DECEMBRE LA CHOUETTE'!$C$7:$H$25,6,FALSE),"")</f>
        <v/>
      </c>
      <c r="O32" s="15">
        <f t="shared" si="0"/>
        <v>0</v>
      </c>
      <c r="P32" s="13" t="str">
        <f t="shared" si="1"/>
        <v/>
      </c>
      <c r="Q32" s="16" t="str">
        <f t="shared" si="2"/>
        <v/>
      </c>
      <c r="R32" s="14">
        <f t="shared" si="3"/>
        <v>0</v>
      </c>
    </row>
    <row r="33" spans="1:18" ht="17.25" customHeight="1">
      <c r="A33" s="9">
        <v>31</v>
      </c>
      <c r="B33" s="18" t="s">
        <v>47</v>
      </c>
      <c r="C33" s="11" t="str">
        <f>IFERROR(VLOOKUP(B33,'[1]JANVIER TEMPLIERS'!$C$7:$H$21,6,FALSE),"")</f>
        <v/>
      </c>
      <c r="D33" s="11" t="str">
        <f>IFERROR(VLOOKUP(B33,'[1]FEVRIER NATIONAL'!$C$7:$H$22,6,FALSE),"")</f>
        <v/>
      </c>
      <c r="E33" s="11" t="str">
        <f>IFERROR(VLOOKUP(B33,'[1]AVRIL GADANCOURT'!$C$7:$H$22,6,FALSE),"")</f>
        <v/>
      </c>
      <c r="F33" s="11" t="str">
        <f>IFERROR(VLOOKUP(B33,'[1]MAI ABLEIGES'!$C$7:$H$22,6,FALSE),"")</f>
        <v/>
      </c>
      <c r="G33" s="11" t="str">
        <f>IFERROR(VLOOKUP($B33,'[1]JUIN LA FORET D''ORIENT'!$C$7:$H$22,6,FALSE),"")</f>
        <v/>
      </c>
      <c r="H33" s="11" t="str">
        <f>IFERROR(VLOOKUP($B33,'[1]JUILLET VILLARCEAUX'!$C$7:$H$22,6,FALSE),"")</f>
        <v/>
      </c>
      <c r="I33" s="11" t="str">
        <f>IFERROR(VLOOKUP($B33,'[1]AOUT GOLF DU PRIEURE'!$C$7:$H$22,6,FALSE),"")</f>
        <v/>
      </c>
      <c r="J33" s="11" t="str">
        <f>IFERROR(VLOOKUP($B33,'[1]SEPTEMBRE CERGY'!$C$7:$H$25,6,FALSE),"")</f>
        <v/>
      </c>
      <c r="K33" s="11" t="str">
        <f>IFERROR(VLOOKUP($B33,'[1]OCTOBRE L''AMIRAUTE'!$C$7:$H$25,6,FALSE),"")</f>
        <v/>
      </c>
      <c r="L33" s="11" t="str">
        <f>IFERROR(VLOOKUP(B33,'[1]OCTOBRE LE TOUQUET LA FORET'!$C$7:$H$25,6,FALSE),"")</f>
        <v/>
      </c>
      <c r="M33" s="11" t="str">
        <f>IFERROR(VLOOKUP($B33,'[1]NOVEMBRE SERAINCOURT'!$C$7:$H$25,6,FALSE),"")</f>
        <v/>
      </c>
      <c r="N33" s="11" t="str">
        <f>IFERROR(VLOOKUP($B33,'[1]DECEMBRE LA CHOUETTE'!$C$7:$H$25,6,FALSE),"")</f>
        <v/>
      </c>
      <c r="O33" s="15">
        <f t="shared" si="0"/>
        <v>0</v>
      </c>
      <c r="P33" s="13" t="str">
        <f t="shared" si="1"/>
        <v/>
      </c>
      <c r="Q33" s="16" t="str">
        <f t="shared" si="2"/>
        <v/>
      </c>
      <c r="R33" s="14">
        <f t="shared" si="3"/>
        <v>0</v>
      </c>
    </row>
    <row r="34" spans="1:18" ht="17.25" customHeight="1">
      <c r="A34" s="9">
        <v>32</v>
      </c>
      <c r="B34" s="19" t="s">
        <v>48</v>
      </c>
      <c r="C34" s="11" t="str">
        <f>IFERROR(VLOOKUP(B34,'[1]JANVIER TEMPLIERS'!$C$7:$H$21,6,FALSE),"")</f>
        <v/>
      </c>
      <c r="D34" s="11" t="str">
        <f>IFERROR(VLOOKUP(B34,'[1]FEVRIER NATIONAL'!$C$7:$H$22,6,FALSE),"")</f>
        <v/>
      </c>
      <c r="E34" s="11" t="str">
        <f>IFERROR(VLOOKUP(B34,'[1]AVRIL GADANCOURT'!$C$7:$H$22,6,FALSE),"")</f>
        <v/>
      </c>
      <c r="F34" s="11" t="str">
        <f>IFERROR(VLOOKUP(B34,'[1]MAI ABLEIGES'!$C$7:$H$22,6,FALSE),"")</f>
        <v/>
      </c>
      <c r="G34" s="11" t="str">
        <f>IFERROR(VLOOKUP($B34,'[1]JUIN LA FORET D''ORIENT'!$C$7:$H$22,6,FALSE),"")</f>
        <v/>
      </c>
      <c r="H34" s="11" t="str">
        <f>IFERROR(VLOOKUP($B34,'[1]JUILLET VILLARCEAUX'!$C$7:$H$22,6,FALSE),"")</f>
        <v/>
      </c>
      <c r="I34" s="11" t="str">
        <f>IFERROR(VLOOKUP($B34,'[1]AOUT GOLF DU PRIEURE'!$C$7:$H$22,6,FALSE),"")</f>
        <v/>
      </c>
      <c r="J34" s="11" t="str">
        <f>IFERROR(VLOOKUP($B34,'[1]SEPTEMBRE CERGY'!$C$7:$H$25,6,FALSE),"")</f>
        <v/>
      </c>
      <c r="K34" s="11" t="str">
        <f>IFERROR(VLOOKUP($B34,'[1]OCTOBRE L''AMIRAUTE'!$C$7:$H$25,6,FALSE),"")</f>
        <v/>
      </c>
      <c r="L34" s="11" t="str">
        <f>IFERROR(VLOOKUP(B34,'[1]OCTOBRE LE TOUQUET LA FORET'!$C$7:$H$25,6,FALSE),"")</f>
        <v/>
      </c>
      <c r="M34" s="11" t="str">
        <f>IFERROR(VLOOKUP($B34,'[1]NOVEMBRE SERAINCOURT'!$C$7:$H$25,6,FALSE),"")</f>
        <v/>
      </c>
      <c r="N34" s="11" t="str">
        <f>IFERROR(VLOOKUP($B34,'[1]DECEMBRE LA CHOUETTE'!$C$7:$H$25,6,FALSE),"")</f>
        <v/>
      </c>
      <c r="O34" s="15">
        <f t="shared" si="0"/>
        <v>0</v>
      </c>
      <c r="P34" s="13" t="str">
        <f t="shared" si="1"/>
        <v/>
      </c>
      <c r="Q34" s="16" t="str">
        <f t="shared" si="2"/>
        <v/>
      </c>
      <c r="R34" s="14">
        <f t="shared" si="3"/>
        <v>0</v>
      </c>
    </row>
    <row r="35" spans="1:18" ht="16.5" customHeight="1">
      <c r="A35" s="9">
        <v>33</v>
      </c>
      <c r="B35" s="19" t="s">
        <v>49</v>
      </c>
      <c r="C35" s="11" t="str">
        <f>IFERROR(VLOOKUP(B35,'[1]JANVIER TEMPLIERS'!$C$7:$H$21,6,FALSE),"")</f>
        <v/>
      </c>
      <c r="D35" s="11" t="str">
        <f>IFERROR(VLOOKUP(B35,'[1]FEVRIER NATIONAL'!$C$7:$H$22,6,FALSE),"")</f>
        <v/>
      </c>
      <c r="E35" s="11" t="str">
        <f>IFERROR(VLOOKUP(B35,'[1]AVRIL GADANCOURT'!$C$7:$H$22,6,FALSE),"")</f>
        <v/>
      </c>
      <c r="F35" s="11" t="str">
        <f>IFERROR(VLOOKUP(B35,'[1]MAI ABLEIGES'!$C$7:$H$22,6,FALSE),"")</f>
        <v/>
      </c>
      <c r="G35" s="11" t="str">
        <f>IFERROR(VLOOKUP($B35,'[1]JUIN LA FORET D''ORIENT'!$C$7:$H$22,6,FALSE),"")</f>
        <v/>
      </c>
      <c r="H35" s="11" t="str">
        <f>IFERROR(VLOOKUP($B35,'[1]JUILLET VILLARCEAUX'!$C$7:$H$22,6,FALSE),"")</f>
        <v/>
      </c>
      <c r="I35" s="11" t="str">
        <f>IFERROR(VLOOKUP($B35,'[1]AOUT GOLF DU PRIEURE'!$C$7:$H$22,6,FALSE),"")</f>
        <v/>
      </c>
      <c r="J35" s="11" t="str">
        <f>IFERROR(VLOOKUP($B35,'[1]SEPTEMBRE CERGY'!$C$7:$H$25,6,FALSE),"")</f>
        <v/>
      </c>
      <c r="K35" s="11" t="str">
        <f>IFERROR(VLOOKUP($B35,'[1]OCTOBRE L''AMIRAUTE'!$C$7:$H$25,6,FALSE),"")</f>
        <v/>
      </c>
      <c r="L35" s="11" t="str">
        <f>IFERROR(VLOOKUP(B35,'[1]OCTOBRE LE TOUQUET LA FORET'!$C$7:$H$25,6,FALSE),"")</f>
        <v/>
      </c>
      <c r="M35" s="11" t="str">
        <f>IFERROR(VLOOKUP($B35,'[1]NOVEMBRE SERAINCOURT'!$C$7:$H$25,6,FALSE),"")</f>
        <v/>
      </c>
      <c r="N35" s="11" t="str">
        <f>IFERROR(VLOOKUP($B35,'[1]DECEMBRE LA CHOUETTE'!$C$7:$H$25,6,FALSE),"")</f>
        <v/>
      </c>
      <c r="O35" s="15">
        <f t="shared" si="0"/>
        <v>0</v>
      </c>
      <c r="P35" s="13" t="str">
        <f t="shared" si="1"/>
        <v/>
      </c>
      <c r="Q35" s="16" t="str">
        <f t="shared" si="2"/>
        <v/>
      </c>
      <c r="R35" s="14">
        <f t="shared" si="3"/>
        <v>0</v>
      </c>
    </row>
    <row r="36" spans="1:18" ht="16.5">
      <c r="A36" s="9">
        <v>34</v>
      </c>
      <c r="B36" s="18" t="s">
        <v>50</v>
      </c>
      <c r="C36" s="11" t="str">
        <f>IFERROR(VLOOKUP(B36,'[1]JANVIER TEMPLIERS'!$C$7:$H$21,6,FALSE),"")</f>
        <v/>
      </c>
      <c r="D36" s="11" t="str">
        <f>IFERROR(VLOOKUP(B36,'[1]FEVRIER NATIONAL'!$C$7:$H$22,6,FALSE),"")</f>
        <v/>
      </c>
      <c r="E36" s="11" t="str">
        <f>IFERROR(VLOOKUP(B36,'[1]AVRIL GADANCOURT'!$C$7:$H$22,6,FALSE),"")</f>
        <v/>
      </c>
      <c r="F36" s="11" t="str">
        <f>IFERROR(VLOOKUP(B36,'[1]MAI ABLEIGES'!$C$7:$H$22,6,FALSE),"")</f>
        <v/>
      </c>
      <c r="G36" s="11" t="str">
        <f>IFERROR(VLOOKUP($B36,'[1]JUIN LA FORET D''ORIENT'!$C$7:$H$22,6,FALSE),"")</f>
        <v/>
      </c>
      <c r="H36" s="11" t="str">
        <f>IFERROR(VLOOKUP($B36,'[1]JUILLET VILLARCEAUX'!$C$7:$H$22,6,FALSE),"")</f>
        <v/>
      </c>
      <c r="I36" s="11" t="str">
        <f>IFERROR(VLOOKUP($B36,'[1]AOUT GOLF DU PRIEURE'!$C$7:$H$22,6,FALSE),"")</f>
        <v/>
      </c>
      <c r="J36" s="11" t="str">
        <f>IFERROR(VLOOKUP($B36,'[1]SEPTEMBRE CERGY'!$C$7:$H$25,6,FALSE),"")</f>
        <v/>
      </c>
      <c r="K36" s="11" t="str">
        <f>IFERROR(VLOOKUP($B36,'[1]OCTOBRE L''AMIRAUTE'!$C$7:$H$25,6,FALSE),"")</f>
        <v/>
      </c>
      <c r="L36" s="11" t="str">
        <f>IFERROR(VLOOKUP(B36,'[1]OCTOBRE LE TOUQUET LA FORET'!$C$7:$H$25,6,FALSE),"")</f>
        <v/>
      </c>
      <c r="M36" s="11" t="str">
        <f>IFERROR(VLOOKUP($B36,'[1]NOVEMBRE SERAINCOURT'!$C$7:$H$25,6,FALSE),"")</f>
        <v/>
      </c>
      <c r="N36" s="11" t="str">
        <f>IFERROR(VLOOKUP($B36,'[1]DECEMBRE LA CHOUETTE'!$C$7:$H$25,6,FALSE),"")</f>
        <v/>
      </c>
      <c r="O36" s="15">
        <f t="shared" si="0"/>
        <v>0</v>
      </c>
      <c r="P36" s="13" t="str">
        <f t="shared" si="1"/>
        <v/>
      </c>
      <c r="Q36" s="16" t="str">
        <f t="shared" si="2"/>
        <v/>
      </c>
      <c r="R36" s="14">
        <f t="shared" si="3"/>
        <v>0</v>
      </c>
    </row>
    <row r="37" spans="1:18" ht="16.5">
      <c r="A37" s="9">
        <v>35</v>
      </c>
      <c r="B37" s="18" t="s">
        <v>51</v>
      </c>
      <c r="C37" s="11" t="str">
        <f>IFERROR(VLOOKUP(B37,'[1]JANVIER TEMPLIERS'!$C$7:$H$21,6,FALSE),"")</f>
        <v/>
      </c>
      <c r="D37" s="11" t="str">
        <f>IFERROR(VLOOKUP(B37,'[1]FEVRIER NATIONAL'!$C$7:$H$22,6,FALSE),"")</f>
        <v/>
      </c>
      <c r="E37" s="11" t="str">
        <f>IFERROR(VLOOKUP(B37,'[1]AVRIL GADANCOURT'!$C$7:$H$22,6,FALSE),"")</f>
        <v/>
      </c>
      <c r="F37" s="11" t="str">
        <f>IFERROR(VLOOKUP(B37,'[1]MAI ABLEIGES'!$C$7:$H$22,6,FALSE),"")</f>
        <v/>
      </c>
      <c r="G37" s="11" t="str">
        <f>IFERROR(VLOOKUP($B37,'[1]JUIN LA FORET D''ORIENT'!$C$7:$H$22,6,FALSE),"")</f>
        <v/>
      </c>
      <c r="H37" s="11" t="str">
        <f>IFERROR(VLOOKUP($B37,'[1]JUILLET VILLARCEAUX'!$C$7:$H$22,6,FALSE),"")</f>
        <v/>
      </c>
      <c r="I37" s="11" t="str">
        <f>IFERROR(VLOOKUP($B37,'[1]AOUT GOLF DU PRIEURE'!$C$7:$H$22,6,FALSE),"")</f>
        <v/>
      </c>
      <c r="J37" s="11" t="str">
        <f>IFERROR(VLOOKUP($B37,'[1]SEPTEMBRE CERGY'!$C$7:$H$25,6,FALSE),"")</f>
        <v/>
      </c>
      <c r="K37" s="11" t="str">
        <f>IFERROR(VLOOKUP($B37,'[1]OCTOBRE L''AMIRAUTE'!$C$7:$H$25,6,FALSE),"")</f>
        <v/>
      </c>
      <c r="L37" s="11" t="str">
        <f>IFERROR(VLOOKUP(B37,'[1]OCTOBRE LE TOUQUET LA FORET'!$C$7:$H$25,6,FALSE),"")</f>
        <v/>
      </c>
      <c r="M37" s="11" t="str">
        <f>IFERROR(VLOOKUP($B37,'[1]NOVEMBRE SERAINCOURT'!$C$7:$H$25,6,FALSE),"")</f>
        <v/>
      </c>
      <c r="N37" s="11" t="str">
        <f>IFERROR(VLOOKUP($B37,'[1]DECEMBRE LA CHOUETTE'!$C$7:$H$25,6,FALSE),"")</f>
        <v/>
      </c>
      <c r="O37" s="15">
        <f t="shared" si="0"/>
        <v>0</v>
      </c>
      <c r="P37" s="13" t="str">
        <f t="shared" si="1"/>
        <v/>
      </c>
      <c r="Q37" s="16" t="str">
        <f t="shared" si="2"/>
        <v/>
      </c>
      <c r="R37" s="14">
        <f t="shared" si="3"/>
        <v>0</v>
      </c>
    </row>
    <row r="38" spans="1:18" ht="16.5">
      <c r="A38" s="9">
        <v>36</v>
      </c>
      <c r="B38" s="18" t="s">
        <v>52</v>
      </c>
      <c r="C38" s="11" t="str">
        <f>IFERROR(VLOOKUP(B38,'[1]JANVIER TEMPLIERS'!$C$7:$H$21,6,FALSE),"")</f>
        <v/>
      </c>
      <c r="D38" s="11" t="str">
        <f>IFERROR(VLOOKUP(B38,'[1]FEVRIER NATIONAL'!$C$7:$H$22,6,FALSE),"")</f>
        <v/>
      </c>
      <c r="E38" s="11" t="str">
        <f>IFERROR(VLOOKUP(B38,'[1]AVRIL GADANCOURT'!$C$7:$H$22,6,FALSE),"")</f>
        <v/>
      </c>
      <c r="F38" s="11" t="str">
        <f>IFERROR(VLOOKUP(B38,'[1]MAI ABLEIGES'!$C$7:$H$22,6,FALSE),"")</f>
        <v/>
      </c>
      <c r="G38" s="11" t="str">
        <f>IFERROR(VLOOKUP($B38,'[1]JUIN LA FORET D''ORIENT'!$C$7:$H$22,6,FALSE),"")</f>
        <v/>
      </c>
      <c r="H38" s="11" t="str">
        <f>IFERROR(VLOOKUP($B38,'[1]JUILLET VILLARCEAUX'!$C$7:$H$22,6,FALSE),"")</f>
        <v/>
      </c>
      <c r="I38" s="11" t="str">
        <f>IFERROR(VLOOKUP($B38,'[1]AOUT GOLF DU PRIEURE'!$C$7:$H$22,6,FALSE),"")</f>
        <v/>
      </c>
      <c r="J38" s="11" t="str">
        <f>IFERROR(VLOOKUP($B38,'[1]SEPTEMBRE CERGY'!$C$7:$H$25,6,FALSE),"")</f>
        <v/>
      </c>
      <c r="K38" s="11" t="str">
        <f>IFERROR(VLOOKUP($B38,'[1]OCTOBRE L''AMIRAUTE'!$C$7:$H$25,6,FALSE),"")</f>
        <v/>
      </c>
      <c r="L38" s="11" t="str">
        <f>IFERROR(VLOOKUP(B38,'[1]OCTOBRE LE TOUQUET LA FORET'!$C$7:$H$25,6,FALSE),"")</f>
        <v/>
      </c>
      <c r="M38" s="11" t="str">
        <f>IFERROR(VLOOKUP($B38,'[1]NOVEMBRE SERAINCOURT'!$C$7:$H$25,6,FALSE),"")</f>
        <v/>
      </c>
      <c r="N38" s="11" t="str">
        <f>IFERROR(VLOOKUP($B38,'[1]DECEMBRE LA CHOUETTE'!$C$7:$H$25,6,FALSE),"")</f>
        <v/>
      </c>
      <c r="O38" s="15">
        <f t="shared" si="0"/>
        <v>0</v>
      </c>
      <c r="P38" s="13" t="str">
        <f t="shared" si="1"/>
        <v/>
      </c>
      <c r="Q38" s="16" t="str">
        <f t="shared" si="2"/>
        <v/>
      </c>
      <c r="R38" s="14">
        <f t="shared" si="3"/>
        <v>0</v>
      </c>
    </row>
    <row r="39" spans="1:18" ht="16.5">
      <c r="A39" s="9">
        <v>37</v>
      </c>
      <c r="B39" s="18" t="s">
        <v>53</v>
      </c>
      <c r="C39" s="11" t="str">
        <f>IFERROR(VLOOKUP(B39,'[1]JANVIER TEMPLIERS'!$C$7:$H$21,6,FALSE),"")</f>
        <v/>
      </c>
      <c r="D39" s="11" t="str">
        <f>IFERROR(VLOOKUP(B39,'[1]FEVRIER NATIONAL'!$C$7:$H$22,6,FALSE),"")</f>
        <v/>
      </c>
      <c r="E39" s="11" t="str">
        <f>IFERROR(VLOOKUP(B39,'[1]AVRIL GADANCOURT'!$C$7:$H$22,6,FALSE),"")</f>
        <v/>
      </c>
      <c r="F39" s="11" t="str">
        <f>IFERROR(VLOOKUP(B39,'[1]MAI ABLEIGES'!$C$7:$H$22,6,FALSE),"")</f>
        <v/>
      </c>
      <c r="G39" s="11" t="str">
        <f>IFERROR(VLOOKUP($B39,'[1]JUIN LA FORET D''ORIENT'!$C$7:$H$22,6,FALSE),"")</f>
        <v/>
      </c>
      <c r="H39" s="11" t="str">
        <f>IFERROR(VLOOKUP($B39,'[1]JUILLET VILLARCEAUX'!$C$7:$H$22,6,FALSE),"")</f>
        <v/>
      </c>
      <c r="I39" s="11" t="str">
        <f>IFERROR(VLOOKUP($B39,'[1]AOUT GOLF DU PRIEURE'!$C$7:$H$22,6,FALSE),"")</f>
        <v/>
      </c>
      <c r="J39" s="11" t="str">
        <f>IFERROR(VLOOKUP($B39,'[1]SEPTEMBRE CERGY'!$C$7:$H$25,6,FALSE),"")</f>
        <v/>
      </c>
      <c r="K39" s="11" t="str">
        <f>IFERROR(VLOOKUP($B39,'[1]OCTOBRE L''AMIRAUTE'!$C$7:$H$25,6,FALSE),"")</f>
        <v/>
      </c>
      <c r="L39" s="11" t="str">
        <f>IFERROR(VLOOKUP(B39,'[1]OCTOBRE LE TOUQUET LA FORET'!$C$7:$H$25,6,FALSE),"")</f>
        <v/>
      </c>
      <c r="M39" s="11" t="str">
        <f>IFERROR(VLOOKUP($B39,'[1]NOVEMBRE SERAINCOURT'!$C$7:$H$25,6,FALSE),"")</f>
        <v/>
      </c>
      <c r="N39" s="11" t="str">
        <f>IFERROR(VLOOKUP($B39,'[1]DECEMBRE LA CHOUETTE'!$C$7:$H$25,6,FALSE),"")</f>
        <v/>
      </c>
      <c r="O39" s="15">
        <f t="shared" si="0"/>
        <v>0</v>
      </c>
      <c r="P39" s="13" t="str">
        <f t="shared" si="1"/>
        <v/>
      </c>
      <c r="Q39" s="16" t="str">
        <f t="shared" si="2"/>
        <v/>
      </c>
      <c r="R39" s="14">
        <f t="shared" si="3"/>
        <v>0</v>
      </c>
    </row>
    <row r="40" spans="1:18" ht="18" customHeight="1">
      <c r="A40" s="9">
        <v>38</v>
      </c>
      <c r="B40" s="18" t="s">
        <v>54</v>
      </c>
      <c r="C40" s="11" t="str">
        <f>IFERROR(VLOOKUP(B40,'[1]JANVIER TEMPLIERS'!$C$7:$H$21,6,FALSE),"")</f>
        <v/>
      </c>
      <c r="D40" s="11" t="str">
        <f>IFERROR(VLOOKUP(B40,'[1]FEVRIER NATIONAL'!$C$7:$H$22,6,FALSE),"")</f>
        <v/>
      </c>
      <c r="E40" s="11" t="str">
        <f>IFERROR(VLOOKUP(B40,'[1]AVRIL GADANCOURT'!$C$7:$H$22,6,FALSE),"")</f>
        <v/>
      </c>
      <c r="F40" s="11" t="str">
        <f>IFERROR(VLOOKUP(B40,'[1]MAI ABLEIGES'!$C$7:$H$22,6,FALSE),"")</f>
        <v/>
      </c>
      <c r="G40" s="11" t="str">
        <f>IFERROR(VLOOKUP($B40,'[1]JUIN LA FORET D''ORIENT'!$C$7:$H$22,6,FALSE),"")</f>
        <v/>
      </c>
      <c r="H40" s="11" t="str">
        <f>IFERROR(VLOOKUP($B40,'[1]JUILLET VILLARCEAUX'!$C$7:$H$22,6,FALSE),"")</f>
        <v/>
      </c>
      <c r="I40" s="11" t="str">
        <f>IFERROR(VLOOKUP($B40,'[1]AOUT GOLF DU PRIEURE'!$C$7:$H$22,6,FALSE),"")</f>
        <v/>
      </c>
      <c r="J40" s="11" t="str">
        <f>IFERROR(VLOOKUP($B40,'[1]SEPTEMBRE CERGY'!$C$7:$H$25,6,FALSE),"")</f>
        <v/>
      </c>
      <c r="K40" s="11" t="str">
        <f>IFERROR(VLOOKUP($B40,'[1]OCTOBRE L''AMIRAUTE'!$C$7:$H$25,6,FALSE),"")</f>
        <v/>
      </c>
      <c r="L40" s="11" t="str">
        <f>IFERROR(VLOOKUP(B40,'[1]OCTOBRE LE TOUQUET LA FORET'!$C$7:$H$25,6,FALSE),"")</f>
        <v/>
      </c>
      <c r="M40" s="11" t="str">
        <f>IFERROR(VLOOKUP($B40,'[1]NOVEMBRE SERAINCOURT'!$C$7:$H$25,6,FALSE),"")</f>
        <v/>
      </c>
      <c r="N40" s="11" t="str">
        <f>IFERROR(VLOOKUP($B40,'[1]DECEMBRE LA CHOUETTE'!$C$7:$H$25,6,FALSE),"")</f>
        <v/>
      </c>
      <c r="O40" s="15">
        <f t="shared" si="0"/>
        <v>0</v>
      </c>
      <c r="P40" s="13" t="str">
        <f t="shared" si="1"/>
        <v/>
      </c>
      <c r="Q40" s="16" t="str">
        <f t="shared" si="2"/>
        <v/>
      </c>
      <c r="R40" s="14">
        <f t="shared" si="3"/>
        <v>0</v>
      </c>
    </row>
    <row r="41" spans="1:18" ht="16.5" customHeight="1">
      <c r="A41" s="9">
        <v>39</v>
      </c>
      <c r="B41" s="19" t="s">
        <v>55</v>
      </c>
      <c r="C41" s="11" t="str">
        <f>IFERROR(VLOOKUP(B41,'[1]JANVIER TEMPLIERS'!$C$7:$H$21,6,FALSE),"")</f>
        <v/>
      </c>
      <c r="D41" s="11" t="str">
        <f>IFERROR(VLOOKUP(B41,'[1]FEVRIER NATIONAL'!$C$7:$H$22,6,FALSE),"")</f>
        <v/>
      </c>
      <c r="E41" s="11" t="str">
        <f>IFERROR(VLOOKUP(B41,'[1]AVRIL GADANCOURT'!$C$7:$H$22,6,FALSE),"")</f>
        <v/>
      </c>
      <c r="F41" s="11" t="str">
        <f>IFERROR(VLOOKUP(B41,'[1]MAI ABLEIGES'!$C$7:$H$22,6,FALSE),"")</f>
        <v/>
      </c>
      <c r="G41" s="11" t="str">
        <f>IFERROR(VLOOKUP($B41,'[1]JUIN LA FORET D''ORIENT'!$C$7:$H$22,6,FALSE),"")</f>
        <v/>
      </c>
      <c r="H41" s="11" t="str">
        <f>IFERROR(VLOOKUP($B41,'[1]JUILLET VILLARCEAUX'!$C$7:$H$22,6,FALSE),"")</f>
        <v/>
      </c>
      <c r="I41" s="11" t="str">
        <f>IFERROR(VLOOKUP($B41,'[1]AOUT GOLF DU PRIEURE'!$C$7:$H$22,6,FALSE),"")</f>
        <v/>
      </c>
      <c r="J41" s="11" t="str">
        <f>IFERROR(VLOOKUP($B41,'[1]SEPTEMBRE CERGY'!$C$7:$H$25,6,FALSE),"")</f>
        <v/>
      </c>
      <c r="K41" s="11" t="str">
        <f>IFERROR(VLOOKUP($B41,'[1]OCTOBRE L''AMIRAUTE'!$C$7:$H$25,6,FALSE),"")</f>
        <v/>
      </c>
      <c r="L41" s="11" t="str">
        <f>IFERROR(VLOOKUP(B41,'[1]OCTOBRE LE TOUQUET LA FORET'!$C$7:$H$25,6,FALSE),"")</f>
        <v/>
      </c>
      <c r="M41" s="11" t="str">
        <f>IFERROR(VLOOKUP($B41,'[1]NOVEMBRE SERAINCOURT'!$C$7:$H$25,6,FALSE),"")</f>
        <v/>
      </c>
      <c r="N41" s="11" t="str">
        <f>IFERROR(VLOOKUP($B41,'[1]DECEMBRE LA CHOUETTE'!$C$7:$H$25,6,FALSE),"")</f>
        <v/>
      </c>
      <c r="O41" s="15">
        <f t="shared" si="0"/>
        <v>0</v>
      </c>
      <c r="P41" s="13" t="str">
        <f t="shared" si="1"/>
        <v/>
      </c>
      <c r="Q41" s="16" t="str">
        <f t="shared" si="2"/>
        <v/>
      </c>
      <c r="R41" s="14">
        <f t="shared" si="3"/>
        <v>0</v>
      </c>
    </row>
    <row r="42" spans="1:18" ht="16.5">
      <c r="A42" s="9">
        <v>40</v>
      </c>
      <c r="B42" s="18" t="s">
        <v>56</v>
      </c>
      <c r="C42" s="11" t="str">
        <f>IFERROR(VLOOKUP(B42,'[1]JANVIER TEMPLIERS'!$C$7:$H$21,6,FALSE),"")</f>
        <v/>
      </c>
      <c r="D42" s="11" t="str">
        <f>IFERROR(VLOOKUP(B42,'[1]FEVRIER NATIONAL'!$C$7:$H$22,6,FALSE),"")</f>
        <v/>
      </c>
      <c r="E42" s="11" t="str">
        <f>IFERROR(VLOOKUP(B42,'[1]AVRIL GADANCOURT'!$C$7:$H$22,6,FALSE),"")</f>
        <v/>
      </c>
      <c r="F42" s="11" t="str">
        <f>IFERROR(VLOOKUP(B42,'[1]MAI ABLEIGES'!$C$7:$H$22,6,FALSE),"")</f>
        <v/>
      </c>
      <c r="G42" s="11" t="str">
        <f>IFERROR(VLOOKUP($B42,'[1]JUIN LA FORET D''ORIENT'!$C$7:$H$22,6,FALSE),"")</f>
        <v/>
      </c>
      <c r="H42" s="11" t="str">
        <f>IFERROR(VLOOKUP($B42,'[1]JUILLET VILLARCEAUX'!$C$7:$H$22,6,FALSE),"")</f>
        <v/>
      </c>
      <c r="I42" s="11" t="str">
        <f>IFERROR(VLOOKUP($B42,'[1]AOUT GOLF DU PRIEURE'!$C$7:$H$22,6,FALSE),"")</f>
        <v/>
      </c>
      <c r="J42" s="11" t="str">
        <f>IFERROR(VLOOKUP($B42,'[1]SEPTEMBRE CERGY'!$C$7:$H$25,6,FALSE),"")</f>
        <v/>
      </c>
      <c r="K42" s="11" t="str">
        <f>IFERROR(VLOOKUP($B42,'[1]OCTOBRE L''AMIRAUTE'!$C$7:$H$25,6,FALSE),"")</f>
        <v/>
      </c>
      <c r="L42" s="11" t="str">
        <f>IFERROR(VLOOKUP(B42,'[1]OCTOBRE LE TOUQUET LA FORET'!$C$7:$H$25,6,FALSE),"")</f>
        <v/>
      </c>
      <c r="M42" s="11" t="str">
        <f>IFERROR(VLOOKUP($B42,'[1]NOVEMBRE SERAINCOURT'!$C$7:$H$25,6,FALSE),"")</f>
        <v/>
      </c>
      <c r="N42" s="11" t="str">
        <f>IFERROR(VLOOKUP($B42,'[1]DECEMBRE LA CHOUETTE'!$C$7:$H$25,6,FALSE),"")</f>
        <v/>
      </c>
      <c r="O42" s="15">
        <f t="shared" si="0"/>
        <v>0</v>
      </c>
      <c r="P42" s="13" t="str">
        <f t="shared" si="1"/>
        <v/>
      </c>
      <c r="Q42" s="16" t="str">
        <f t="shared" si="2"/>
        <v/>
      </c>
      <c r="R42" s="14">
        <f t="shared" si="3"/>
        <v>0</v>
      </c>
    </row>
    <row r="43" spans="1:18" ht="16.5" customHeight="1">
      <c r="A43" s="9">
        <v>41</v>
      </c>
      <c r="B43" s="18" t="s">
        <v>57</v>
      </c>
      <c r="C43" s="11" t="str">
        <f>IFERROR(VLOOKUP(B43,'[1]JANVIER TEMPLIERS'!$C$7:$H$21,6,FALSE),"")</f>
        <v/>
      </c>
      <c r="D43" s="11" t="str">
        <f>IFERROR(VLOOKUP(B43,'[1]FEVRIER NATIONAL'!$C$7:$H$22,6,FALSE),"")</f>
        <v/>
      </c>
      <c r="E43" s="11" t="str">
        <f>IFERROR(VLOOKUP(B43,'[1]AVRIL GADANCOURT'!$C$7:$H$22,6,FALSE),"")</f>
        <v/>
      </c>
      <c r="F43" s="11" t="str">
        <f>IFERROR(VLOOKUP(B43,'[1]MAI ABLEIGES'!$C$7:$H$22,6,FALSE),"")</f>
        <v/>
      </c>
      <c r="G43" s="11" t="str">
        <f>IFERROR(VLOOKUP($B43,'[1]JUIN LA FORET D''ORIENT'!$C$7:$H$22,6,FALSE),"")</f>
        <v/>
      </c>
      <c r="H43" s="11" t="str">
        <f>IFERROR(VLOOKUP($B43,'[1]JUILLET VILLARCEAUX'!$C$7:$H$22,6,FALSE),"")</f>
        <v/>
      </c>
      <c r="I43" s="11" t="str">
        <f>IFERROR(VLOOKUP($B43,'[1]AOUT GOLF DU PRIEURE'!$C$7:$H$22,6,FALSE),"")</f>
        <v/>
      </c>
      <c r="J43" s="11" t="str">
        <f>IFERROR(VLOOKUP($B43,'[1]SEPTEMBRE CERGY'!$C$7:$H$25,6,FALSE),"")</f>
        <v/>
      </c>
      <c r="K43" s="11" t="str">
        <f>IFERROR(VLOOKUP($B43,'[1]OCTOBRE L''AMIRAUTE'!$C$7:$H$25,6,FALSE),"")</f>
        <v/>
      </c>
      <c r="L43" s="11" t="str">
        <f>IFERROR(VLOOKUP(B43,'[1]OCTOBRE LE TOUQUET LA FORET'!$C$7:$H$25,6,FALSE),"")</f>
        <v/>
      </c>
      <c r="M43" s="11" t="str">
        <f>IFERROR(VLOOKUP($B43,'[1]NOVEMBRE SERAINCOURT'!$C$7:$H$25,6,FALSE),"")</f>
        <v/>
      </c>
      <c r="N43" s="11" t="str">
        <f>IFERROR(VLOOKUP($B43,'[1]DECEMBRE LA CHOUETTE'!$C$7:$H$25,6,FALSE),"")</f>
        <v/>
      </c>
      <c r="O43" s="15">
        <f t="shared" si="0"/>
        <v>0</v>
      </c>
      <c r="P43" s="13" t="str">
        <f t="shared" si="1"/>
        <v/>
      </c>
      <c r="Q43" s="16" t="str">
        <f t="shared" si="2"/>
        <v/>
      </c>
      <c r="R43" s="14">
        <f t="shared" si="3"/>
        <v>0</v>
      </c>
    </row>
    <row r="44" spans="1:18" ht="16.5" customHeight="1">
      <c r="A44" s="9">
        <v>42</v>
      </c>
      <c r="B44" s="19" t="s">
        <v>58</v>
      </c>
      <c r="C44" s="11" t="str">
        <f>IFERROR(VLOOKUP(B44,'[1]JANVIER TEMPLIERS'!$C$7:$H$21,6,FALSE),"")</f>
        <v/>
      </c>
      <c r="D44" s="11" t="str">
        <f>IFERROR(VLOOKUP(B44,'[1]FEVRIER NATIONAL'!$C$7:$H$22,6,FALSE),"")</f>
        <v/>
      </c>
      <c r="E44" s="11" t="str">
        <f>IFERROR(VLOOKUP(B44,'[1]AVRIL GADANCOURT'!$C$7:$H$22,6,FALSE),"")</f>
        <v/>
      </c>
      <c r="F44" s="11" t="str">
        <f>IFERROR(VLOOKUP(B44,'[1]MAI ABLEIGES'!$C$7:$H$22,6,FALSE),"")</f>
        <v/>
      </c>
      <c r="G44" s="11" t="str">
        <f>IFERROR(VLOOKUP($B44,'[1]JUIN LA FORET D''ORIENT'!$C$7:$H$22,6,FALSE),"")</f>
        <v/>
      </c>
      <c r="H44" s="11" t="str">
        <f>IFERROR(VLOOKUP($B44,'[1]JUILLET VILLARCEAUX'!$C$7:$H$22,6,FALSE),"")</f>
        <v/>
      </c>
      <c r="I44" s="11" t="str">
        <f>IFERROR(VLOOKUP($B44,'[1]AOUT GOLF DU PRIEURE'!$C$7:$H$22,6,FALSE),"")</f>
        <v/>
      </c>
      <c r="J44" s="11" t="str">
        <f>IFERROR(VLOOKUP($B44,'[1]SEPTEMBRE CERGY'!$C$7:$H$25,6,FALSE),"")</f>
        <v/>
      </c>
      <c r="K44" s="11" t="str">
        <f>IFERROR(VLOOKUP($B44,'[1]OCTOBRE L''AMIRAUTE'!$C$7:$H$25,6,FALSE),"")</f>
        <v/>
      </c>
      <c r="L44" s="11" t="str">
        <f>IFERROR(VLOOKUP(B44,'[1]OCTOBRE LE TOUQUET LA FORET'!$C$7:$H$25,6,FALSE),"")</f>
        <v/>
      </c>
      <c r="M44" s="11" t="str">
        <f>IFERROR(VLOOKUP($B44,'[1]NOVEMBRE SERAINCOURT'!$C$7:$H$25,6,FALSE),"")</f>
        <v/>
      </c>
      <c r="N44" s="11" t="str">
        <f>IFERROR(VLOOKUP($B44,'[1]DECEMBRE LA CHOUETTE'!$C$7:$H$25,6,FALSE),"")</f>
        <v/>
      </c>
      <c r="O44" s="15">
        <f t="shared" si="0"/>
        <v>0</v>
      </c>
      <c r="P44" s="13" t="str">
        <f t="shared" si="1"/>
        <v/>
      </c>
      <c r="Q44" s="16" t="str">
        <f t="shared" si="2"/>
        <v/>
      </c>
      <c r="R44" s="14">
        <f t="shared" si="3"/>
        <v>0</v>
      </c>
    </row>
    <row r="45" spans="1:18" ht="16.5">
      <c r="A45" s="9">
        <v>43</v>
      </c>
      <c r="B45" s="18" t="s">
        <v>59</v>
      </c>
      <c r="C45" s="11" t="str">
        <f>IFERROR(VLOOKUP(B45,'[1]JANVIER TEMPLIERS'!$C$7:$H$21,6,FALSE),"")</f>
        <v/>
      </c>
      <c r="D45" s="11" t="str">
        <f>IFERROR(VLOOKUP(B45,'[1]FEVRIER NATIONAL'!$C$7:$H$22,6,FALSE),"")</f>
        <v/>
      </c>
      <c r="E45" s="11" t="str">
        <f>IFERROR(VLOOKUP(B45,'[1]AVRIL GADANCOURT'!$C$7:$H$22,6,FALSE),"")</f>
        <v/>
      </c>
      <c r="F45" s="11" t="str">
        <f>IFERROR(VLOOKUP(B45,'[1]MAI ABLEIGES'!$C$7:$H$22,6,FALSE),"")</f>
        <v/>
      </c>
      <c r="G45" s="11" t="str">
        <f>IFERROR(VLOOKUP($B45,'[1]JUIN LA FORET D''ORIENT'!$C$7:$H$22,6,FALSE),"")</f>
        <v/>
      </c>
      <c r="H45" s="11" t="str">
        <f>IFERROR(VLOOKUP($B45,'[1]JUILLET VILLARCEAUX'!$C$7:$H$22,6,FALSE),"")</f>
        <v/>
      </c>
      <c r="I45" s="11" t="str">
        <f>IFERROR(VLOOKUP($B45,'[1]AOUT GOLF DU PRIEURE'!$C$7:$H$22,6,FALSE),"")</f>
        <v/>
      </c>
      <c r="J45" s="11" t="str">
        <f>IFERROR(VLOOKUP($B45,'[1]SEPTEMBRE CERGY'!$C$7:$H$25,6,FALSE),"")</f>
        <v/>
      </c>
      <c r="K45" s="11" t="str">
        <f>IFERROR(VLOOKUP($B45,'[1]OCTOBRE L''AMIRAUTE'!$C$7:$H$25,6,FALSE),"")</f>
        <v/>
      </c>
      <c r="L45" s="11" t="str">
        <f>IFERROR(VLOOKUP(B45,'[1]OCTOBRE LE TOUQUET LA FORET'!$C$7:$H$25,6,FALSE),"")</f>
        <v/>
      </c>
      <c r="M45" s="11" t="str">
        <f>IFERROR(VLOOKUP($B45,'[1]NOVEMBRE SERAINCOURT'!$C$7:$H$25,6,FALSE),"")</f>
        <v/>
      </c>
      <c r="N45" s="11" t="str">
        <f>IFERROR(VLOOKUP($B45,'[1]DECEMBRE LA CHOUETTE'!$C$7:$H$25,6,FALSE),"")</f>
        <v/>
      </c>
      <c r="O45" s="15">
        <f t="shared" si="0"/>
        <v>0</v>
      </c>
      <c r="P45" s="13" t="str">
        <f t="shared" si="1"/>
        <v/>
      </c>
      <c r="Q45" s="16" t="str">
        <f t="shared" si="2"/>
        <v/>
      </c>
      <c r="R45" s="14">
        <f t="shared" si="3"/>
        <v>0</v>
      </c>
    </row>
    <row r="46" spans="1:18" ht="16.5" customHeight="1">
      <c r="A46" s="9">
        <v>44</v>
      </c>
      <c r="B46" s="18" t="s">
        <v>60</v>
      </c>
      <c r="C46" s="11" t="str">
        <f>IFERROR(VLOOKUP(B46,'[1]JANVIER TEMPLIERS'!$C$7:$H$21,6,FALSE),"")</f>
        <v/>
      </c>
      <c r="D46" s="11" t="str">
        <f>IFERROR(VLOOKUP(B46,'[1]FEVRIER NATIONAL'!$C$7:$H$22,6,FALSE),"")</f>
        <v/>
      </c>
      <c r="E46" s="11" t="str">
        <f>IFERROR(VLOOKUP(B46,'[1]AVRIL GADANCOURT'!$C$7:$H$22,6,FALSE),"")</f>
        <v/>
      </c>
      <c r="F46" s="11" t="str">
        <f>IFERROR(VLOOKUP(B46,'[1]MAI ABLEIGES'!$C$7:$H$22,6,FALSE),"")</f>
        <v/>
      </c>
      <c r="G46" s="11" t="str">
        <f>IFERROR(VLOOKUP($B46,'[1]JUIN LA FORET D''ORIENT'!$C$7:$H$22,6,FALSE),"")</f>
        <v/>
      </c>
      <c r="H46" s="11" t="str">
        <f>IFERROR(VLOOKUP($B46,'[1]JUILLET VILLARCEAUX'!$C$7:$H$22,6,FALSE),"")</f>
        <v/>
      </c>
      <c r="I46" s="11" t="str">
        <f>IFERROR(VLOOKUP($B46,'[1]AOUT GOLF DU PRIEURE'!$C$7:$H$22,6,FALSE),"")</f>
        <v/>
      </c>
      <c r="J46" s="11" t="str">
        <f>IFERROR(VLOOKUP($B46,'[1]SEPTEMBRE CERGY'!$C$7:$H$25,6,FALSE),"")</f>
        <v/>
      </c>
      <c r="K46" s="11" t="str">
        <f>IFERROR(VLOOKUP($B46,'[1]OCTOBRE L''AMIRAUTE'!$C$7:$H$25,6,FALSE),"")</f>
        <v/>
      </c>
      <c r="L46" s="11" t="str">
        <f>IFERROR(VLOOKUP(B46,'[1]OCTOBRE LE TOUQUET LA FORET'!$C$7:$H$25,6,FALSE),"")</f>
        <v/>
      </c>
      <c r="M46" s="11" t="str">
        <f>IFERROR(VLOOKUP($B46,'[1]NOVEMBRE SERAINCOURT'!$C$7:$H$25,6,FALSE),"")</f>
        <v/>
      </c>
      <c r="N46" s="11" t="str">
        <f>IFERROR(VLOOKUP($B46,'[1]DECEMBRE LA CHOUETTE'!$C$7:$H$25,6,FALSE),"")</f>
        <v/>
      </c>
      <c r="O46" s="15">
        <f t="shared" si="0"/>
        <v>0</v>
      </c>
      <c r="P46" s="13" t="str">
        <f t="shared" si="1"/>
        <v/>
      </c>
      <c r="Q46" s="16" t="str">
        <f t="shared" si="2"/>
        <v/>
      </c>
      <c r="R46" s="14">
        <f t="shared" si="3"/>
        <v>0</v>
      </c>
    </row>
    <row r="47" spans="1:18" ht="16.5" customHeight="1">
      <c r="A47" s="9">
        <v>45</v>
      </c>
      <c r="B47" s="19" t="s">
        <v>61</v>
      </c>
      <c r="C47" s="11" t="str">
        <f>IFERROR(VLOOKUP(B47,'[1]JANVIER TEMPLIERS'!$C$7:$H$21,6,FALSE),"")</f>
        <v/>
      </c>
      <c r="D47" s="11" t="str">
        <f>IFERROR(VLOOKUP(B47,'[1]FEVRIER NATIONAL'!$C$7:$H$22,6,FALSE),"")</f>
        <v/>
      </c>
      <c r="E47" s="11" t="str">
        <f>IFERROR(VLOOKUP(B47,'[1]AVRIL GADANCOURT'!$C$7:$H$22,6,FALSE),"")</f>
        <v/>
      </c>
      <c r="F47" s="11" t="str">
        <f>IFERROR(VLOOKUP(B47,'[1]MAI ABLEIGES'!$C$7:$H$22,6,FALSE),"")</f>
        <v/>
      </c>
      <c r="G47" s="11" t="str">
        <f>IFERROR(VLOOKUP($B47,'[1]JUIN LA FORET D''ORIENT'!$C$7:$H$22,6,FALSE),"")</f>
        <v/>
      </c>
      <c r="H47" s="11" t="str">
        <f>IFERROR(VLOOKUP($B47,'[1]JUILLET VILLARCEAUX'!$C$7:$H$22,6,FALSE),"")</f>
        <v/>
      </c>
      <c r="I47" s="11" t="str">
        <f>IFERROR(VLOOKUP($B47,'[1]AOUT GOLF DU PRIEURE'!$C$7:$H$22,6,FALSE),"")</f>
        <v/>
      </c>
      <c r="J47" s="11" t="str">
        <f>IFERROR(VLOOKUP($B47,'[1]SEPTEMBRE CERGY'!$C$7:$H$25,6,FALSE),"")</f>
        <v/>
      </c>
      <c r="K47" s="11" t="str">
        <f>IFERROR(VLOOKUP($B47,'[1]OCTOBRE L''AMIRAUTE'!$C$7:$H$25,6,FALSE),"")</f>
        <v/>
      </c>
      <c r="L47" s="11" t="str">
        <f>IFERROR(VLOOKUP(B47,'[1]OCTOBRE LE TOUQUET LA FORET'!$C$7:$H$25,6,FALSE),"")</f>
        <v/>
      </c>
      <c r="M47" s="11" t="str">
        <f>IFERROR(VLOOKUP($B47,'[1]NOVEMBRE SERAINCOURT'!$C$7:$H$25,6,FALSE),"")</f>
        <v/>
      </c>
      <c r="N47" s="11" t="str">
        <f>IFERROR(VLOOKUP($B47,'[1]DECEMBRE LA CHOUETTE'!$C$7:$H$25,6,FALSE),"")</f>
        <v/>
      </c>
      <c r="O47" s="15">
        <f t="shared" si="0"/>
        <v>0</v>
      </c>
      <c r="P47" s="13" t="str">
        <f t="shared" si="1"/>
        <v/>
      </c>
      <c r="Q47" s="16" t="str">
        <f t="shared" si="2"/>
        <v/>
      </c>
      <c r="R47" s="14">
        <f t="shared" si="3"/>
        <v>0</v>
      </c>
    </row>
    <row r="48" spans="1:18" ht="16.5">
      <c r="A48" s="9">
        <v>46</v>
      </c>
      <c r="B48" s="18" t="s">
        <v>62</v>
      </c>
      <c r="C48" s="11" t="str">
        <f>IFERROR(VLOOKUP(B48,'[1]JANVIER TEMPLIERS'!$C$7:$H$21,6,FALSE),"")</f>
        <v/>
      </c>
      <c r="D48" s="11" t="str">
        <f>IFERROR(VLOOKUP(B48,'[1]FEVRIER NATIONAL'!$C$7:$H$22,6,FALSE),"")</f>
        <v/>
      </c>
      <c r="E48" s="11" t="str">
        <f>IFERROR(VLOOKUP(B48,'[1]AVRIL GADANCOURT'!$C$7:$H$22,6,FALSE),"")</f>
        <v/>
      </c>
      <c r="F48" s="11" t="str">
        <f>IFERROR(VLOOKUP(B48,'[1]MAI ABLEIGES'!$C$7:$H$22,6,FALSE),"")</f>
        <v/>
      </c>
      <c r="G48" s="11" t="str">
        <f>IFERROR(VLOOKUP($B48,'[1]JUIN LA FORET D''ORIENT'!$C$7:$H$22,6,FALSE),"")</f>
        <v/>
      </c>
      <c r="H48" s="11" t="str">
        <f>IFERROR(VLOOKUP($B48,'[1]JUILLET VILLARCEAUX'!$C$7:$H$22,6,FALSE),"")</f>
        <v/>
      </c>
      <c r="I48" s="11" t="str">
        <f>IFERROR(VLOOKUP($B48,'[1]AOUT GOLF DU PRIEURE'!$C$7:$H$22,6,FALSE),"")</f>
        <v/>
      </c>
      <c r="J48" s="11" t="str">
        <f>IFERROR(VLOOKUP($B48,'[1]SEPTEMBRE CERGY'!$C$7:$H$25,6,FALSE),"")</f>
        <v/>
      </c>
      <c r="K48" s="11" t="str">
        <f>IFERROR(VLOOKUP($B48,'[1]OCTOBRE L''AMIRAUTE'!$C$7:$H$25,6,FALSE),"")</f>
        <v/>
      </c>
      <c r="L48" s="11" t="str">
        <f>IFERROR(VLOOKUP(B48,'[1]OCTOBRE LE TOUQUET LA FORET'!$C$7:$H$25,6,FALSE),"")</f>
        <v/>
      </c>
      <c r="M48" s="11" t="str">
        <f>IFERROR(VLOOKUP($B48,'[1]NOVEMBRE SERAINCOURT'!$C$7:$H$25,6,FALSE),"")</f>
        <v/>
      </c>
      <c r="N48" s="11" t="str">
        <f>IFERROR(VLOOKUP($B48,'[1]DECEMBRE LA CHOUETTE'!$C$7:$H$25,6,FALSE),"")</f>
        <v/>
      </c>
      <c r="O48" s="15">
        <f t="shared" si="0"/>
        <v>0</v>
      </c>
      <c r="P48" s="13" t="str">
        <f t="shared" si="1"/>
        <v/>
      </c>
      <c r="Q48" s="16" t="str">
        <f t="shared" si="2"/>
        <v/>
      </c>
      <c r="R48" s="14">
        <f t="shared" si="3"/>
        <v>0</v>
      </c>
    </row>
    <row r="49" spans="1:18" ht="16.5">
      <c r="A49" s="9">
        <v>47</v>
      </c>
      <c r="B49" s="18" t="s">
        <v>63</v>
      </c>
      <c r="C49" s="11" t="str">
        <f>IFERROR(VLOOKUP(B49,'[1]JANVIER TEMPLIERS'!$C$7:$H$21,6,FALSE),"")</f>
        <v/>
      </c>
      <c r="D49" s="11" t="str">
        <f>IFERROR(VLOOKUP(B49,'[1]FEVRIER NATIONAL'!$C$7:$H$22,6,FALSE),"")</f>
        <v/>
      </c>
      <c r="E49" s="11" t="str">
        <f>IFERROR(VLOOKUP(B49,'[1]AVRIL GADANCOURT'!$C$7:$H$22,6,FALSE),"")</f>
        <v/>
      </c>
      <c r="F49" s="11" t="str">
        <f>IFERROR(VLOOKUP(B49,'[1]MAI ABLEIGES'!$C$7:$H$22,6,FALSE),"")</f>
        <v/>
      </c>
      <c r="G49" s="11" t="str">
        <f>IFERROR(VLOOKUP($B49,'[1]JUIN LA FORET D''ORIENT'!$C$7:$H$22,6,FALSE),"")</f>
        <v/>
      </c>
      <c r="H49" s="11" t="str">
        <f>IFERROR(VLOOKUP($B49,'[1]JUILLET VILLARCEAUX'!$C$7:$H$22,6,FALSE),"")</f>
        <v/>
      </c>
      <c r="I49" s="11" t="str">
        <f>IFERROR(VLOOKUP($B49,'[1]AOUT GOLF DU PRIEURE'!$C$7:$H$22,6,FALSE),"")</f>
        <v/>
      </c>
      <c r="J49" s="11" t="str">
        <f>IFERROR(VLOOKUP($B49,'[1]SEPTEMBRE CERGY'!$C$7:$H$25,6,FALSE),"")</f>
        <v/>
      </c>
      <c r="K49" s="11" t="str">
        <f>IFERROR(VLOOKUP($B49,'[1]OCTOBRE L''AMIRAUTE'!$C$7:$H$25,6,FALSE),"")</f>
        <v/>
      </c>
      <c r="L49" s="11" t="str">
        <f>IFERROR(VLOOKUP(B49,'[1]OCTOBRE LE TOUQUET LA FORET'!$C$7:$H$25,6,FALSE),"")</f>
        <v/>
      </c>
      <c r="M49" s="11" t="str">
        <f>IFERROR(VLOOKUP($B49,'[1]NOVEMBRE SERAINCOURT'!$C$7:$H$25,6,FALSE),"")</f>
        <v/>
      </c>
      <c r="N49" s="11" t="str">
        <f>IFERROR(VLOOKUP($B49,'[1]DECEMBRE LA CHOUETTE'!$C$7:$H$25,6,FALSE),"")</f>
        <v/>
      </c>
      <c r="O49" s="15">
        <f t="shared" si="0"/>
        <v>0</v>
      </c>
      <c r="P49" s="13" t="str">
        <f t="shared" si="1"/>
        <v/>
      </c>
      <c r="Q49" s="16" t="str">
        <f t="shared" si="2"/>
        <v/>
      </c>
      <c r="R49" s="14">
        <f t="shared" si="3"/>
        <v>0</v>
      </c>
    </row>
    <row r="50" spans="1:18" ht="16.5">
      <c r="A50" s="9">
        <v>48</v>
      </c>
      <c r="B50" s="18" t="s">
        <v>64</v>
      </c>
      <c r="C50" s="11" t="str">
        <f>IFERROR(VLOOKUP(B50,'[1]JANVIER TEMPLIERS'!$C$7:$H$21,6,FALSE),"")</f>
        <v/>
      </c>
      <c r="D50" s="11" t="str">
        <f>IFERROR(VLOOKUP(B50,'[1]FEVRIER NATIONAL'!$C$7:$H$22,6,FALSE),"")</f>
        <v/>
      </c>
      <c r="E50" s="11" t="str">
        <f>IFERROR(VLOOKUP(B50,'[1]AVRIL GADANCOURT'!$C$7:$H$22,6,FALSE),"")</f>
        <v/>
      </c>
      <c r="F50" s="11" t="str">
        <f>IFERROR(VLOOKUP(B50,'[1]MAI ABLEIGES'!$C$7:$H$22,6,FALSE),"")</f>
        <v/>
      </c>
      <c r="G50" s="11" t="str">
        <f>IFERROR(VLOOKUP($B50,'[1]JUIN LA FORET D''ORIENT'!$C$7:$H$22,6,FALSE),"")</f>
        <v/>
      </c>
      <c r="H50" s="11" t="str">
        <f>IFERROR(VLOOKUP($B50,'[1]JUILLET VILLARCEAUX'!$C$7:$H$22,6,FALSE),"")</f>
        <v/>
      </c>
      <c r="I50" s="11" t="str">
        <f>IFERROR(VLOOKUP($B50,'[1]AOUT GOLF DU PRIEURE'!$C$7:$H$22,6,FALSE),"")</f>
        <v/>
      </c>
      <c r="J50" s="11" t="str">
        <f>IFERROR(VLOOKUP($B50,'[1]SEPTEMBRE CERGY'!$C$7:$H$25,6,FALSE),"")</f>
        <v/>
      </c>
      <c r="K50" s="11" t="str">
        <f>IFERROR(VLOOKUP($B50,'[1]OCTOBRE L''AMIRAUTE'!$C$7:$H$25,6,FALSE),"")</f>
        <v/>
      </c>
      <c r="L50" s="11" t="str">
        <f>IFERROR(VLOOKUP(B50,'[1]OCTOBRE LE TOUQUET LA FORET'!$C$7:$H$25,6,FALSE),"")</f>
        <v/>
      </c>
      <c r="M50" s="11" t="str">
        <f>IFERROR(VLOOKUP($B50,'[1]NOVEMBRE SERAINCOURT'!$C$7:$H$25,6,FALSE),"")</f>
        <v/>
      </c>
      <c r="N50" s="11" t="str">
        <f>IFERROR(VLOOKUP($B50,'[1]DECEMBRE LA CHOUETTE'!$C$7:$H$25,6,FALSE),"")</f>
        <v/>
      </c>
      <c r="O50" s="15">
        <f t="shared" si="0"/>
        <v>0</v>
      </c>
      <c r="P50" s="13" t="str">
        <f t="shared" si="1"/>
        <v/>
      </c>
      <c r="Q50" s="16" t="str">
        <f t="shared" si="2"/>
        <v/>
      </c>
      <c r="R50" s="14">
        <f t="shared" si="3"/>
        <v>0</v>
      </c>
    </row>
    <row r="51" spans="1:18" ht="16.5">
      <c r="A51" s="9">
        <v>49</v>
      </c>
      <c r="B51" s="18" t="s">
        <v>65</v>
      </c>
      <c r="C51" s="11" t="str">
        <f>IFERROR(VLOOKUP(B51,'[1]JANVIER TEMPLIERS'!$C$7:$H$21,6,FALSE),"")</f>
        <v/>
      </c>
      <c r="D51" s="11" t="str">
        <f>IFERROR(VLOOKUP(B51,'[1]FEVRIER NATIONAL'!$C$7:$H$22,6,FALSE),"")</f>
        <v/>
      </c>
      <c r="E51" s="11" t="str">
        <f>IFERROR(VLOOKUP(B51,'[1]AVRIL GADANCOURT'!$C$7:$H$22,6,FALSE),"")</f>
        <v/>
      </c>
      <c r="F51" s="11" t="str">
        <f>IFERROR(VLOOKUP(B51,'[1]MAI ABLEIGES'!$C$7:$H$22,6,FALSE),"")</f>
        <v/>
      </c>
      <c r="G51" s="11" t="str">
        <f>IFERROR(VLOOKUP($B51,'[1]JUIN LA FORET D''ORIENT'!$C$7:$H$22,6,FALSE),"")</f>
        <v/>
      </c>
      <c r="H51" s="11" t="str">
        <f>IFERROR(VLOOKUP($B51,'[1]JUILLET VILLARCEAUX'!$C$7:$H$22,6,FALSE),"")</f>
        <v/>
      </c>
      <c r="I51" s="11" t="str">
        <f>IFERROR(VLOOKUP($B51,'[1]AOUT GOLF DU PRIEURE'!$C$7:$H$22,6,FALSE),"")</f>
        <v/>
      </c>
      <c r="J51" s="11" t="str">
        <f>IFERROR(VLOOKUP($B51,'[1]SEPTEMBRE CERGY'!$C$7:$H$25,6,FALSE),"")</f>
        <v/>
      </c>
      <c r="K51" s="11" t="str">
        <f>IFERROR(VLOOKUP($B51,'[1]OCTOBRE L''AMIRAUTE'!$C$7:$H$25,6,FALSE),"")</f>
        <v/>
      </c>
      <c r="L51" s="11" t="str">
        <f>IFERROR(VLOOKUP(B51,'[1]OCTOBRE LE TOUQUET LA FORET'!$C$7:$H$25,6,FALSE),"")</f>
        <v/>
      </c>
      <c r="M51" s="11" t="str">
        <f>IFERROR(VLOOKUP($B51,'[1]NOVEMBRE SERAINCOURT'!$C$7:$H$25,6,FALSE),"")</f>
        <v/>
      </c>
      <c r="N51" s="11" t="str">
        <f>IFERROR(VLOOKUP($B51,'[1]DECEMBRE LA CHOUETTE'!$C$7:$H$25,6,FALSE),"")</f>
        <v/>
      </c>
      <c r="O51" s="15">
        <f t="shared" si="0"/>
        <v>0</v>
      </c>
      <c r="P51" s="13" t="str">
        <f t="shared" si="1"/>
        <v/>
      </c>
      <c r="Q51" s="16" t="str">
        <f t="shared" si="2"/>
        <v/>
      </c>
      <c r="R51" s="14">
        <f t="shared" si="3"/>
        <v>0</v>
      </c>
    </row>
    <row r="52" spans="1:18" ht="16.5">
      <c r="A52" s="9">
        <v>50</v>
      </c>
      <c r="B52" s="18" t="s">
        <v>66</v>
      </c>
      <c r="C52" s="11" t="str">
        <f>IFERROR(VLOOKUP(B52,'[1]JANVIER TEMPLIERS'!$C$7:$H$21,6,FALSE),"")</f>
        <v/>
      </c>
      <c r="D52" s="11" t="str">
        <f>IFERROR(VLOOKUP(B52,'[1]FEVRIER NATIONAL'!$C$7:$H$22,6,FALSE),"")</f>
        <v/>
      </c>
      <c r="E52" s="11" t="str">
        <f>IFERROR(VLOOKUP(B52,'[1]AVRIL GADANCOURT'!$C$7:$H$22,6,FALSE),"")</f>
        <v/>
      </c>
      <c r="F52" s="11" t="str">
        <f>IFERROR(VLOOKUP(B52,'[1]MAI ABLEIGES'!$C$7:$H$22,6,FALSE),"")</f>
        <v/>
      </c>
      <c r="G52" s="11" t="str">
        <f>IFERROR(VLOOKUP($B52,'[1]JUIN LA FORET D''ORIENT'!$C$7:$H$22,6,FALSE),"")</f>
        <v/>
      </c>
      <c r="H52" s="11" t="str">
        <f>IFERROR(VLOOKUP($B52,'[1]JUILLET VILLARCEAUX'!$C$7:$H$22,6,FALSE),"")</f>
        <v/>
      </c>
      <c r="I52" s="11" t="str">
        <f>IFERROR(VLOOKUP($B52,'[1]AOUT GOLF DU PRIEURE'!$C$7:$H$22,6,FALSE),"")</f>
        <v/>
      </c>
      <c r="J52" s="11" t="str">
        <f>IFERROR(VLOOKUP($B52,'[1]SEPTEMBRE CERGY'!$C$7:$H$25,6,FALSE),"")</f>
        <v/>
      </c>
      <c r="K52" s="11" t="str">
        <f>IFERROR(VLOOKUP($B52,'[1]OCTOBRE L''AMIRAUTE'!$C$7:$H$25,6,FALSE),"")</f>
        <v/>
      </c>
      <c r="L52" s="11" t="str">
        <f>IFERROR(VLOOKUP(B52,'[1]OCTOBRE LE TOUQUET LA FORET'!$C$7:$H$25,6,FALSE),"")</f>
        <v/>
      </c>
      <c r="M52" s="11" t="str">
        <f>IFERROR(VLOOKUP($B52,'[1]NOVEMBRE SERAINCOURT'!$C$7:$H$25,6,FALSE),"")</f>
        <v/>
      </c>
      <c r="N52" s="11" t="str">
        <f>IFERROR(VLOOKUP($B52,'[1]DECEMBRE LA CHOUETTE'!$C$7:$H$25,6,FALSE),"")</f>
        <v/>
      </c>
      <c r="O52" s="15">
        <f t="shared" si="0"/>
        <v>0</v>
      </c>
      <c r="P52" s="13" t="str">
        <f t="shared" si="1"/>
        <v/>
      </c>
      <c r="Q52" s="16"/>
      <c r="R52" s="14">
        <f t="shared" si="3"/>
        <v>0</v>
      </c>
    </row>
    <row r="53" spans="1:18" ht="16.5">
      <c r="A53" s="9">
        <v>51</v>
      </c>
      <c r="B53" s="18" t="s">
        <v>67</v>
      </c>
      <c r="C53" s="11" t="str">
        <f>IFERROR(VLOOKUP(B53,'[1]JANVIER TEMPLIERS'!$C$7:$H$21,6,FALSE),"")</f>
        <v/>
      </c>
      <c r="D53" s="11" t="str">
        <f>IFERROR(VLOOKUP(B53,'[1]FEVRIER NATIONAL'!$C$7:$H$22,6,FALSE),"")</f>
        <v/>
      </c>
      <c r="E53" s="11" t="str">
        <f>IFERROR(VLOOKUP(B53,'[1]AVRIL GADANCOURT'!$C$7:$H$22,6,FALSE),"")</f>
        <v/>
      </c>
      <c r="F53" s="11" t="str">
        <f>IFERROR(VLOOKUP(B53,'[1]MAI ABLEIGES'!$C$7:$H$22,6,FALSE),"")</f>
        <v/>
      </c>
      <c r="G53" s="11" t="str">
        <f>IFERROR(VLOOKUP($B53,'[1]JUIN LA FORET D''ORIENT'!$C$7:$H$22,6,FALSE),"")</f>
        <v/>
      </c>
      <c r="H53" s="11" t="str">
        <f>IFERROR(VLOOKUP($B53,'[1]JUILLET VILLARCEAUX'!$C$7:$H$22,6,FALSE),"")</f>
        <v/>
      </c>
      <c r="I53" s="11" t="str">
        <f>IFERROR(VLOOKUP($B53,'[1]AOUT GOLF DU PRIEURE'!$C$7:$H$22,6,FALSE),"")</f>
        <v/>
      </c>
      <c r="J53" s="11" t="str">
        <f>IFERROR(VLOOKUP($B53,'[1]SEPTEMBRE CERGY'!$C$7:$H$25,6,FALSE),"")</f>
        <v/>
      </c>
      <c r="K53" s="11" t="str">
        <f>IFERROR(VLOOKUP($B53,'[1]OCTOBRE L''AMIRAUTE'!$C$7:$H$25,6,FALSE),"")</f>
        <v/>
      </c>
      <c r="L53" s="11" t="str">
        <f>IFERROR(VLOOKUP(B53,'[1]OCTOBRE LE TOUQUET LA FORET'!$C$7:$H$25,6,FALSE),"")</f>
        <v/>
      </c>
      <c r="M53" s="11" t="str">
        <f>IFERROR(VLOOKUP($B53,'[1]NOVEMBRE SERAINCOURT'!$C$7:$H$25,6,FALSE),"")</f>
        <v/>
      </c>
      <c r="N53" s="11" t="str">
        <f>IFERROR(VLOOKUP($B53,'[1]DECEMBRE LA CHOUETTE'!$C$7:$H$25,6,FALSE),"")</f>
        <v/>
      </c>
      <c r="O53" s="15">
        <f t="shared" si="0"/>
        <v>0</v>
      </c>
      <c r="P53" s="13" t="str">
        <f t="shared" si="1"/>
        <v/>
      </c>
      <c r="Q53" s="16" t="str">
        <f>IFERROR(P53-36,"")</f>
        <v/>
      </c>
      <c r="R53" s="14">
        <f t="shared" si="3"/>
        <v>0</v>
      </c>
    </row>
    <row r="54" spans="1:18" ht="27.75" customHeight="1">
      <c r="B54" s="20" t="s">
        <v>68</v>
      </c>
      <c r="C54" s="21">
        <f t="shared" ref="C54:N54" si="4">COUNTIF(C3:C53,"&gt;=0")</f>
        <v>15</v>
      </c>
      <c r="D54" s="21">
        <f t="shared" si="4"/>
        <v>14</v>
      </c>
      <c r="E54" s="21">
        <f t="shared" si="4"/>
        <v>16</v>
      </c>
      <c r="F54" s="21">
        <f t="shared" si="4"/>
        <v>14</v>
      </c>
      <c r="G54" s="21">
        <f t="shared" si="4"/>
        <v>13</v>
      </c>
      <c r="H54" s="21">
        <f t="shared" si="4"/>
        <v>11</v>
      </c>
      <c r="I54" s="21">
        <f t="shared" si="4"/>
        <v>11</v>
      </c>
      <c r="J54" s="21">
        <f t="shared" si="4"/>
        <v>11</v>
      </c>
      <c r="K54" s="21">
        <f t="shared" si="4"/>
        <v>17</v>
      </c>
      <c r="L54" s="21">
        <f t="shared" si="4"/>
        <v>12</v>
      </c>
      <c r="M54" s="21">
        <f t="shared" si="4"/>
        <v>15</v>
      </c>
      <c r="N54" s="21">
        <f t="shared" si="4"/>
        <v>9</v>
      </c>
    </row>
    <row r="55" spans="1:18">
      <c r="E55" s="23"/>
      <c r="F55" s="23"/>
      <c r="G55" s="23"/>
      <c r="H55" s="23"/>
      <c r="I55" s="23"/>
      <c r="J55" s="23"/>
      <c r="K55" s="23"/>
    </row>
    <row r="56" spans="1:18" ht="15.75" thickBot="1">
      <c r="E56" s="23"/>
      <c r="F56" s="23"/>
      <c r="G56" s="23"/>
      <c r="H56" s="23"/>
      <c r="I56" s="23"/>
      <c r="J56" s="23"/>
      <c r="K56" s="23"/>
    </row>
    <row r="57" spans="1:18" ht="39.75" customHeight="1" thickBot="1">
      <c r="B57" s="1" t="s">
        <v>69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3"/>
    </row>
    <row r="58" spans="1:18" ht="99.75" thickBot="1">
      <c r="B58" s="24"/>
      <c r="C58" s="5" t="str">
        <f t="shared" ref="C58:J58" si="5">+C2</f>
        <v>Golf des Templiers 14-1-2018</v>
      </c>
      <c r="D58" s="5" t="str">
        <f t="shared" si="5"/>
        <v>Golf National Aigle 17-2-2018</v>
      </c>
      <c r="E58" s="5" t="str">
        <f t="shared" si="5"/>
        <v>Golf de Gadancourt 24-4-2018</v>
      </c>
      <c r="F58" s="5" t="str">
        <f t="shared" si="5"/>
        <v>Golf d'Ableiges        17-5-2018</v>
      </c>
      <c r="G58" s="5" t="str">
        <f t="shared" si="5"/>
        <v>Golf Foret d'Orient 16-6-2018</v>
      </c>
      <c r="H58" s="5" t="str">
        <f t="shared" si="5"/>
        <v>Golf Villarceaux      26-7-2018</v>
      </c>
      <c r="I58" s="5" t="str">
        <f t="shared" si="5"/>
        <v>Golf du Prieuré          9-8-2018</v>
      </c>
      <c r="J58" s="5" t="str">
        <f t="shared" si="5"/>
        <v>Golf de Cergy             12-9-2018</v>
      </c>
      <c r="K58" s="5" t="str">
        <f>+K2</f>
        <v>Golf l'Amirauté          6-10-2018</v>
      </c>
      <c r="L58" s="5" t="str">
        <f>+L2</f>
        <v>Golf du Touquet          27-10-2018</v>
      </c>
      <c r="M58" s="5" t="str">
        <f>+M2</f>
        <v>Golf de Seraincourt    14-11-2018</v>
      </c>
      <c r="N58" s="5" t="str">
        <f>+N2</f>
        <v>Golf de la Chouette      11-12-2018</v>
      </c>
      <c r="O58" s="6" t="s">
        <v>70</v>
      </c>
      <c r="P58" s="7" t="s">
        <v>71</v>
      </c>
      <c r="Q58" s="7" t="s">
        <v>72</v>
      </c>
      <c r="R58" s="8"/>
    </row>
    <row r="59" spans="1:18" ht="16.5">
      <c r="A59" s="9">
        <v>1</v>
      </c>
      <c r="B59" s="10" t="s">
        <v>18</v>
      </c>
      <c r="C59" s="11">
        <f>IFERROR(VLOOKUP($B59,'[1]JANVIER TEMPLIERS'!$K$7:$V$21,4,FALSE),"")</f>
        <v>15</v>
      </c>
      <c r="D59" s="11">
        <f>IFERROR(VLOOKUP($B59,'[1]FEVRIER NATIONAL'!$K$7:$V$22,4,FALSE),"")</f>
        <v>19</v>
      </c>
      <c r="E59" s="11">
        <f>IFERROR(VLOOKUP($B59,'[1]AVRIL GADANCOURT'!$K$7:$W$22,4,FALSE),"")</f>
        <v>18</v>
      </c>
      <c r="F59" s="11">
        <f>IFERROR(VLOOKUP($B59,'[1]MAI ABLEIGES'!$K$7:$W$22,4,FALSE),"")</f>
        <v>24</v>
      </c>
      <c r="G59" s="11">
        <f>IFERROR(VLOOKUP($B59,'[1]JUIN LA FORET D''ORIENT'!$K$7:$W$22,4,FALSE),"")</f>
        <v>20</v>
      </c>
      <c r="H59" s="11">
        <f>IFERROR(VLOOKUP($B59,'[1]JUILLET VILLARCEAUX'!$K$7:$W$22,4,FALSE),"")</f>
        <v>7</v>
      </c>
      <c r="I59" s="11" t="str">
        <f>IFERROR(VLOOKUP($B59,'[1]AOUT GOLF DU PRIEURE'!$K$7:$W$17,4,FALSE),"")</f>
        <v/>
      </c>
      <c r="J59" s="11">
        <f>IFERROR(VLOOKUP($B59,'[1]SEPTEMBRE CERGY'!$K$7:$W$17,4,FALSE),"")</f>
        <v>21</v>
      </c>
      <c r="K59" s="11">
        <f>IFERROR(VLOOKUP($B59,'[1]OCTOBRE L''AMIRAUTE'!$K$7:$V$25,4,FALSE),"")</f>
        <v>22</v>
      </c>
      <c r="L59" s="11">
        <f>IFERROR(VLOOKUP($B59,'[1]OCTOBRE LE TOUQUET LA FORET'!$K$7:$V$25,4,FALSE),"")</f>
        <v>20</v>
      </c>
      <c r="M59" s="11">
        <f>IFERROR(VLOOKUP($B59,'[1]NOVEMBRE SERAINCOURT'!$K$7:$V$25,4,FALSE),"")</f>
        <v>23</v>
      </c>
      <c r="N59" s="11">
        <f>IFERROR(VLOOKUP($B59,'[1]DECEMBRE LA CHOUETTE'!$K$7:$V$25,4,FALSE),"")</f>
        <v>23</v>
      </c>
      <c r="O59" s="12">
        <f t="shared" ref="O59:O109" si="6">SUM(C59:N59)</f>
        <v>212</v>
      </c>
      <c r="P59" s="13">
        <f t="shared" ref="P59:P109" si="7">IFERROR((O59/Q59),"")</f>
        <v>19.272727272727273</v>
      </c>
      <c r="Q59" s="14">
        <f t="shared" ref="Q59:Q109" si="8">COUNTIF(C59:N59,"&gt;=0")</f>
        <v>11</v>
      </c>
      <c r="R59" s="14"/>
    </row>
    <row r="60" spans="1:18" ht="16.5">
      <c r="A60" s="9">
        <v>2</v>
      </c>
      <c r="B60" s="10" t="s">
        <v>19</v>
      </c>
      <c r="C60" s="11">
        <f>IFERROR(VLOOKUP($B60,'[1]JANVIER TEMPLIERS'!$K$7:$V$21,4,FALSE),"")</f>
        <v>7</v>
      </c>
      <c r="D60" s="11">
        <f>IFERROR(VLOOKUP($B60,'[1]FEVRIER NATIONAL'!$K$7:$V$22,4,FALSE),"")</f>
        <v>21</v>
      </c>
      <c r="E60" s="11">
        <f>IFERROR(VLOOKUP($B60,'[1]AVRIL GADANCOURT'!$K$7:$W$22,4,FALSE),"")</f>
        <v>20</v>
      </c>
      <c r="F60" s="11">
        <f>IFERROR(VLOOKUP($B60,'[1]MAI ABLEIGES'!$K$7:$W$22,4,FALSE),"")</f>
        <v>17</v>
      </c>
      <c r="G60" s="11" t="str">
        <f>IFERROR(VLOOKUP($B60,'[1]JUIN LA FORET D''ORIENT'!$K$7:$W$22,4,FALSE),"")</f>
        <v/>
      </c>
      <c r="H60" s="11">
        <f>IFERROR(VLOOKUP($B60,'[1]JUILLET VILLARCEAUX'!$K$7:$W$22,4,FALSE),"")</f>
        <v>19</v>
      </c>
      <c r="I60" s="11">
        <f>IFERROR(VLOOKUP($B60,'[1]AOUT GOLF DU PRIEURE'!$K$7:$W$17,4,FALSE),"")</f>
        <v>24</v>
      </c>
      <c r="J60" s="11">
        <f>IFERROR(VLOOKUP($B60,'[1]SEPTEMBRE CERGY'!$K$7:$W$17,4,FALSE),"")</f>
        <v>14</v>
      </c>
      <c r="K60" s="11">
        <f>IFERROR(VLOOKUP($B60,'[1]OCTOBRE L''AMIRAUTE'!$K$7:$V$25,4,FALSE),"")</f>
        <v>13</v>
      </c>
      <c r="L60" s="11">
        <f>IFERROR(VLOOKUP($B60,'[1]OCTOBRE LE TOUQUET LA FORET'!$K$7:$V$25,4,FALSE),"")</f>
        <v>8</v>
      </c>
      <c r="M60" s="11">
        <f>IFERROR(VLOOKUP($B60,'[1]NOVEMBRE SERAINCOURT'!$K$7:$V$25,4,FALSE),"")</f>
        <v>21</v>
      </c>
      <c r="N60" s="11">
        <f>IFERROR(VLOOKUP($B60,'[1]DECEMBRE LA CHOUETTE'!$K$7:$V$25,4,FALSE),"")</f>
        <v>11</v>
      </c>
      <c r="O60" s="15">
        <f t="shared" si="6"/>
        <v>175</v>
      </c>
      <c r="P60" s="13">
        <f t="shared" si="7"/>
        <v>15.909090909090908</v>
      </c>
      <c r="Q60" s="16">
        <f t="shared" si="8"/>
        <v>11</v>
      </c>
      <c r="R60" s="16"/>
    </row>
    <row r="61" spans="1:18" ht="16.5">
      <c r="A61" s="9">
        <v>3</v>
      </c>
      <c r="B61" s="10" t="s">
        <v>17</v>
      </c>
      <c r="C61" s="11">
        <f>IFERROR(VLOOKUP($B61,'[1]JANVIER TEMPLIERS'!$K$7:$V$21,4,FALSE),"")</f>
        <v>4</v>
      </c>
      <c r="D61" s="11">
        <f>IFERROR(VLOOKUP($B61,'[1]FEVRIER NATIONAL'!$K$7:$V$22,4,FALSE),"")</f>
        <v>15</v>
      </c>
      <c r="E61" s="11">
        <f>IFERROR(VLOOKUP($B61,'[1]AVRIL GADANCOURT'!$K$7:$W$22,4,FALSE),"")</f>
        <v>11</v>
      </c>
      <c r="F61" s="11">
        <f>IFERROR(VLOOKUP($B61,'[1]MAI ABLEIGES'!$K$7:$W$22,4,FALSE),"")</f>
        <v>20</v>
      </c>
      <c r="G61" s="11">
        <f>IFERROR(VLOOKUP($B61,'[1]JUIN LA FORET D''ORIENT'!$K$7:$W$22,4,FALSE),"")</f>
        <v>17</v>
      </c>
      <c r="H61" s="11">
        <f>IFERROR(VLOOKUP($B61,'[1]JUILLET VILLARCEAUX'!$K$7:$W$22,4,FALSE),"")</f>
        <v>22</v>
      </c>
      <c r="I61" s="11">
        <f>IFERROR(VLOOKUP($B61,'[1]AOUT GOLF DU PRIEURE'!$K$7:$W$17,4,FALSE),"")</f>
        <v>15</v>
      </c>
      <c r="J61" s="11">
        <f>IFERROR(VLOOKUP($B61,'[1]SEPTEMBRE CERGY'!$K$7:$W$17,4,FALSE),"")</f>
        <v>15</v>
      </c>
      <c r="K61" s="11">
        <f>IFERROR(VLOOKUP($B61,'[1]OCTOBRE L''AMIRAUTE'!$K$7:$V$25,4,FALSE),"")</f>
        <v>13</v>
      </c>
      <c r="L61" s="11">
        <f>IFERROR(VLOOKUP($B61,'[1]OCTOBRE LE TOUQUET LA FORET'!$K$7:$V$25,4,FALSE),"")</f>
        <v>17</v>
      </c>
      <c r="M61" s="11">
        <f>IFERROR(VLOOKUP($B61,'[1]NOVEMBRE SERAINCOURT'!$K$7:$V$25,4,FALSE),"")</f>
        <v>14</v>
      </c>
      <c r="N61" s="11">
        <f>IFERROR(VLOOKUP($B61,'[1]DECEMBRE LA CHOUETTE'!$K$7:$V$25,4,FALSE),"")</f>
        <v>5</v>
      </c>
      <c r="O61" s="15">
        <f t="shared" si="6"/>
        <v>168</v>
      </c>
      <c r="P61" s="13">
        <f t="shared" si="7"/>
        <v>14</v>
      </c>
      <c r="Q61" s="16">
        <f t="shared" si="8"/>
        <v>12</v>
      </c>
      <c r="R61" s="16"/>
    </row>
    <row r="62" spans="1:18" ht="16.5">
      <c r="A62" s="9">
        <v>4</v>
      </c>
      <c r="B62" s="10" t="s">
        <v>21</v>
      </c>
      <c r="C62" s="11" t="str">
        <f>IFERROR(VLOOKUP($B62,'[1]JANVIER TEMPLIERS'!$K$7:$V$21,4,FALSE),"")</f>
        <v/>
      </c>
      <c r="D62" s="11">
        <f>IFERROR(VLOOKUP($B62,'[1]FEVRIER NATIONAL'!$K$7:$V$22,4,FALSE),"")</f>
        <v>10</v>
      </c>
      <c r="E62" s="11">
        <f>IFERROR(VLOOKUP($B62,'[1]AVRIL GADANCOURT'!$K$7:$W$22,4,FALSE),"")</f>
        <v>13</v>
      </c>
      <c r="F62" s="11">
        <f>IFERROR(VLOOKUP($B62,'[1]MAI ABLEIGES'!$K$7:$W$22,4,FALSE),"")</f>
        <v>12</v>
      </c>
      <c r="G62" s="11">
        <f>IFERROR(VLOOKUP($B62,'[1]JUIN LA FORET D''ORIENT'!$K$7:$W$22,4,FALSE),"")</f>
        <v>9</v>
      </c>
      <c r="H62" s="11">
        <f>IFERROR(VLOOKUP($B62,'[1]JUILLET VILLARCEAUX'!$K$7:$W$22,4,FALSE),"")</f>
        <v>16</v>
      </c>
      <c r="I62" s="11">
        <f>IFERROR(VLOOKUP($B62,'[1]AOUT GOLF DU PRIEURE'!$K$7:$W$17,4,FALSE),"")</f>
        <v>20</v>
      </c>
      <c r="J62" s="11" t="str">
        <f>IFERROR(VLOOKUP($B62,'[1]SEPTEMBRE CERGY'!$K$7:$W$17,4,FALSE),"")</f>
        <v/>
      </c>
      <c r="K62" s="11">
        <f>IFERROR(VLOOKUP($B62,'[1]OCTOBRE L''AMIRAUTE'!$K$7:$V$25,4,FALSE),"")</f>
        <v>12</v>
      </c>
      <c r="L62" s="11">
        <f>IFERROR(VLOOKUP($B62,'[1]OCTOBRE LE TOUQUET LA FORET'!$K$7:$V$25,4,FALSE),"")</f>
        <v>15</v>
      </c>
      <c r="M62" s="11">
        <f>IFERROR(VLOOKUP($B62,'[1]NOVEMBRE SERAINCOURT'!$K$7:$V$25,4,FALSE),"")</f>
        <v>11</v>
      </c>
      <c r="N62" s="11" t="str">
        <f>IFERROR(VLOOKUP($B62,'[1]DECEMBRE LA CHOUETTE'!$K$7:$V$25,4,FALSE),"")</f>
        <v/>
      </c>
      <c r="O62" s="15">
        <f t="shared" si="6"/>
        <v>118</v>
      </c>
      <c r="P62" s="13">
        <f t="shared" si="7"/>
        <v>13.111111111111111</v>
      </c>
      <c r="Q62" s="16">
        <f t="shared" si="8"/>
        <v>9</v>
      </c>
      <c r="R62" s="16"/>
    </row>
    <row r="63" spans="1:18" ht="16.5">
      <c r="A63" s="9">
        <v>5</v>
      </c>
      <c r="B63" s="10" t="s">
        <v>20</v>
      </c>
      <c r="C63" s="11">
        <f>IFERROR(VLOOKUP($B63,'[1]JANVIER TEMPLIERS'!$K$7:$V$21,4,FALSE),"")</f>
        <v>4</v>
      </c>
      <c r="D63" s="11">
        <f>IFERROR(VLOOKUP($B63,'[1]FEVRIER NATIONAL'!$K$7:$V$22,4,FALSE),"")</f>
        <v>7</v>
      </c>
      <c r="E63" s="11">
        <f>IFERROR(VLOOKUP($B63,'[1]AVRIL GADANCOURT'!$K$7:$W$22,4,FALSE),"")</f>
        <v>13</v>
      </c>
      <c r="F63" s="11">
        <f>IFERROR(VLOOKUP($B63,'[1]MAI ABLEIGES'!$K$7:$W$22,4,FALSE),"")</f>
        <v>4</v>
      </c>
      <c r="G63" s="11">
        <f>IFERROR(VLOOKUP($B63,'[1]JUIN LA FORET D''ORIENT'!$K$7:$W$22,4,FALSE),"")</f>
        <v>8</v>
      </c>
      <c r="H63" s="11">
        <f>IFERROR(VLOOKUP($B63,'[1]JUILLET VILLARCEAUX'!$K$7:$W$22,4,FALSE),"")</f>
        <v>10</v>
      </c>
      <c r="I63" s="11">
        <f>IFERROR(VLOOKUP($B63,'[1]AOUT GOLF DU PRIEURE'!$K$7:$W$17,4,FALSE),"")</f>
        <v>10</v>
      </c>
      <c r="J63" s="11">
        <f>IFERROR(VLOOKUP($B63,'[1]SEPTEMBRE CERGY'!$K$7:$W$17,4,FALSE),"")</f>
        <v>13</v>
      </c>
      <c r="K63" s="11">
        <f>IFERROR(VLOOKUP($B63,'[1]OCTOBRE L''AMIRAUTE'!$K$7:$V$25,4,FALSE),"")</f>
        <v>9</v>
      </c>
      <c r="L63" s="11" t="str">
        <f>IFERROR(VLOOKUP($B63,'[1]OCTOBRE LE TOUQUET LA FORET'!$K$7:$V$25,4,FALSE),"")</f>
        <v/>
      </c>
      <c r="M63" s="11">
        <f>IFERROR(VLOOKUP($B63,'[1]NOVEMBRE SERAINCOURT'!$K$7:$V$25,4,FALSE),"")</f>
        <v>11</v>
      </c>
      <c r="N63" s="11">
        <f>IFERROR(VLOOKUP($B63,'[1]DECEMBRE LA CHOUETTE'!$K$7:$V$25,4,FALSE),"")</f>
        <v>3</v>
      </c>
      <c r="O63" s="15">
        <f t="shared" si="6"/>
        <v>92</v>
      </c>
      <c r="P63" s="13">
        <f t="shared" si="7"/>
        <v>8.3636363636363633</v>
      </c>
      <c r="Q63" s="16">
        <f t="shared" si="8"/>
        <v>11</v>
      </c>
      <c r="R63" s="16"/>
    </row>
    <row r="64" spans="1:18" ht="18" customHeight="1">
      <c r="A64" s="9">
        <v>6</v>
      </c>
      <c r="B64" s="10" t="s">
        <v>25</v>
      </c>
      <c r="C64" s="11">
        <f>IFERROR(VLOOKUP($B64,'[1]JANVIER TEMPLIERS'!$K$7:$V$21,4,FALSE),"")</f>
        <v>4</v>
      </c>
      <c r="D64" s="11">
        <f>IFERROR(VLOOKUP($B64,'[1]FEVRIER NATIONAL'!$K$7:$V$22,4,FALSE),"")</f>
        <v>8</v>
      </c>
      <c r="E64" s="11">
        <f>IFERROR(VLOOKUP($B64,'[1]AVRIL GADANCOURT'!$K$7:$W$22,4,FALSE),"")</f>
        <v>9</v>
      </c>
      <c r="F64" s="11">
        <f>IFERROR(VLOOKUP($B64,'[1]MAI ABLEIGES'!$K$7:$W$22,4,FALSE),"")</f>
        <v>5</v>
      </c>
      <c r="G64" s="11" t="str">
        <f>IFERROR(VLOOKUP($B64,'[1]JUIN LA FORET D''ORIENT'!$K$7:$W$22,4,FALSE),"")</f>
        <v/>
      </c>
      <c r="H64" s="11" t="str">
        <f>IFERROR(VLOOKUP($B64,'[1]JUILLET VILLARCEAUX'!$K$7:$W$22,4,FALSE),"")</f>
        <v/>
      </c>
      <c r="I64" s="11">
        <f>IFERROR(VLOOKUP($B64,'[1]AOUT GOLF DU PRIEURE'!$K$7:$W$17,4,FALSE),"")</f>
        <v>4</v>
      </c>
      <c r="J64" s="11">
        <f>IFERROR(VLOOKUP($B64,'[1]SEPTEMBRE CERGY'!$K$7:$W$17,4,FALSE),"")</f>
        <v>9</v>
      </c>
      <c r="K64" s="11">
        <f>IFERROR(VLOOKUP($B64,'[1]OCTOBRE L''AMIRAUTE'!$K$7:$V$25,4,FALSE),"")</f>
        <v>10</v>
      </c>
      <c r="L64" s="11">
        <f>IFERROR(VLOOKUP($B64,'[1]OCTOBRE LE TOUQUET LA FORET'!$K$7:$V$25,4,FALSE),"")</f>
        <v>6</v>
      </c>
      <c r="M64" s="11">
        <f>IFERROR(VLOOKUP($B64,'[1]NOVEMBRE SERAINCOURT'!$K$7:$V$25,4,FALSE),"")</f>
        <v>12</v>
      </c>
      <c r="N64" s="11">
        <f>IFERROR(VLOOKUP($B64,'[1]DECEMBRE LA CHOUETTE'!$K$7:$V$25,4,FALSE),"")</f>
        <v>6</v>
      </c>
      <c r="O64" s="15">
        <f t="shared" si="6"/>
        <v>73</v>
      </c>
      <c r="P64" s="13">
        <f t="shared" si="7"/>
        <v>7.3</v>
      </c>
      <c r="Q64" s="16">
        <f t="shared" si="8"/>
        <v>10</v>
      </c>
      <c r="R64" s="16"/>
    </row>
    <row r="65" spans="1:18" ht="18" customHeight="1">
      <c r="A65" s="9">
        <v>7</v>
      </c>
      <c r="B65" s="18" t="s">
        <v>27</v>
      </c>
      <c r="C65" s="11">
        <f>IFERROR(VLOOKUP($B65,'[1]JANVIER TEMPLIERS'!$K$7:$V$21,4,FALSE),"")</f>
        <v>0</v>
      </c>
      <c r="D65" s="11">
        <f>IFERROR(VLOOKUP($B65,'[1]FEVRIER NATIONAL'!$K$7:$V$22,4,FALSE),"")</f>
        <v>0</v>
      </c>
      <c r="E65" s="11">
        <f>IFERROR(VLOOKUP($B65,'[1]AVRIL GADANCOURT'!$K$7:$W$22,4,FALSE),"")</f>
        <v>0</v>
      </c>
      <c r="F65" s="11">
        <f>IFERROR(VLOOKUP($B65,'[1]MAI ABLEIGES'!$K$7:$W$22,4,FALSE),"")</f>
        <v>0</v>
      </c>
      <c r="G65" s="11">
        <f>IFERROR(VLOOKUP($B65,'[1]JUIN LA FORET D''ORIENT'!$K$7:$W$22,4,FALSE),"")</f>
        <v>6</v>
      </c>
      <c r="H65" s="11">
        <f>IFERROR(VLOOKUP($B65,'[1]JUILLET VILLARCEAUX'!$K$7:$W$22,4,FALSE),"")</f>
        <v>10</v>
      </c>
      <c r="I65" s="11" t="str">
        <f>IFERROR(VLOOKUP($B65,'[1]AOUT GOLF DU PRIEURE'!$K$7:$W$17,4,FALSE),"")</f>
        <v/>
      </c>
      <c r="J65" s="11">
        <f>IFERROR(VLOOKUP($B65,'[1]SEPTEMBRE CERGY'!$K$7:$W$17,4,FALSE),"")</f>
        <v>8</v>
      </c>
      <c r="K65" s="11">
        <f>IFERROR(VLOOKUP($B65,'[1]OCTOBRE L''AMIRAUTE'!$K$7:$V$25,4,FALSE),"")</f>
        <v>14</v>
      </c>
      <c r="L65" s="11">
        <f>IFERROR(VLOOKUP($B65,'[1]OCTOBRE LE TOUQUET LA FORET'!$K$7:$V$25,4,FALSE),"")</f>
        <v>15</v>
      </c>
      <c r="M65" s="11">
        <f>IFERROR(VLOOKUP($B65,'[1]NOVEMBRE SERAINCOURT'!$K$7:$V$25,4,FALSE),"")</f>
        <v>14</v>
      </c>
      <c r="N65" s="11">
        <f>IFERROR(VLOOKUP($B65,'[1]DECEMBRE LA CHOUETTE'!$K$7:$V$25,4,FALSE),"")</f>
        <v>0</v>
      </c>
      <c r="O65" s="15">
        <f t="shared" si="6"/>
        <v>67</v>
      </c>
      <c r="P65" s="13">
        <f t="shared" si="7"/>
        <v>6.0909090909090908</v>
      </c>
      <c r="Q65" s="16">
        <f t="shared" si="8"/>
        <v>11</v>
      </c>
      <c r="R65" s="16"/>
    </row>
    <row r="66" spans="1:18" ht="16.5" customHeight="1">
      <c r="A66" s="9">
        <v>8</v>
      </c>
      <c r="B66" s="19" t="s">
        <v>22</v>
      </c>
      <c r="C66" s="11" t="str">
        <f>IFERROR(VLOOKUP($B66,'[1]JANVIER TEMPLIERS'!$K$7:$V$21,4,FALSE),"")</f>
        <v/>
      </c>
      <c r="D66" s="11">
        <f>IFERROR(VLOOKUP($B66,'[1]FEVRIER NATIONAL'!$K$7:$V$22,4,FALSE),"")</f>
        <v>7</v>
      </c>
      <c r="E66" s="11">
        <f>IFERROR(VLOOKUP($B66,'[1]AVRIL GADANCOURT'!$K$7:$W$22,4,FALSE),"")</f>
        <v>8</v>
      </c>
      <c r="F66" s="11">
        <f>IFERROR(VLOOKUP($B66,'[1]MAI ABLEIGES'!$K$7:$W$22,4,FALSE),"")</f>
        <v>8</v>
      </c>
      <c r="G66" s="11">
        <f>IFERROR(VLOOKUP($B66,'[1]JUIN LA FORET D''ORIENT'!$K$7:$W$22,4,FALSE),"")</f>
        <v>6</v>
      </c>
      <c r="H66" s="11" t="str">
        <f>IFERROR(VLOOKUP($B66,'[1]JUILLET VILLARCEAUX'!$K$7:$W$22,4,FALSE),"")</f>
        <v/>
      </c>
      <c r="I66" s="11">
        <f>IFERROR(VLOOKUP($B66,'[1]AOUT GOLF DU PRIEURE'!$K$7:$W$17,4,FALSE),"")</f>
        <v>3</v>
      </c>
      <c r="J66" s="11">
        <f>IFERROR(VLOOKUP($B66,'[1]SEPTEMBRE CERGY'!$K$7:$W$17,4,FALSE),"")</f>
        <v>10</v>
      </c>
      <c r="K66" s="11">
        <f>IFERROR(VLOOKUP($B66,'[1]OCTOBRE L''AMIRAUTE'!$K$7:$V$25,4,FALSE),"")</f>
        <v>7</v>
      </c>
      <c r="L66" s="11">
        <f>IFERROR(VLOOKUP($B66,'[1]OCTOBRE LE TOUQUET LA FORET'!$K$7:$V$25,4,FALSE),"")</f>
        <v>6</v>
      </c>
      <c r="M66" s="11" t="str">
        <f>IFERROR(VLOOKUP($B66,'[1]NOVEMBRE SERAINCOURT'!$K$7:$V$25,4,FALSE),"")</f>
        <v/>
      </c>
      <c r="N66" s="11" t="str">
        <f>IFERROR(VLOOKUP($B66,'[1]DECEMBRE LA CHOUETTE'!$K$7:$V$25,4,FALSE),"")</f>
        <v/>
      </c>
      <c r="O66" s="15">
        <f t="shared" si="6"/>
        <v>55</v>
      </c>
      <c r="P66" s="13">
        <f t="shared" si="7"/>
        <v>6.875</v>
      </c>
      <c r="Q66" s="16">
        <f t="shared" si="8"/>
        <v>8</v>
      </c>
      <c r="R66" s="16"/>
    </row>
    <row r="67" spans="1:18" ht="18" customHeight="1">
      <c r="A67" s="9">
        <v>9</v>
      </c>
      <c r="B67" s="10" t="s">
        <v>33</v>
      </c>
      <c r="C67" s="11" t="str">
        <f>IFERROR(VLOOKUP($B67,'[1]JANVIER TEMPLIERS'!$K$7:$V$21,4,FALSE),"")</f>
        <v/>
      </c>
      <c r="D67" s="11" t="str">
        <f>IFERROR(VLOOKUP($B67,'[1]FEVRIER NATIONAL'!$K$7:$V$22,4,FALSE),"")</f>
        <v/>
      </c>
      <c r="E67" s="11">
        <f>IFERROR(VLOOKUP($B67,'[1]AVRIL GADANCOURT'!$K$7:$W$22,4,FALSE),"")</f>
        <v>12</v>
      </c>
      <c r="F67" s="11">
        <f>IFERROR(VLOOKUP($B67,'[1]MAI ABLEIGES'!$K$7:$W$22,4,FALSE),"")</f>
        <v>9</v>
      </c>
      <c r="G67" s="11" t="str">
        <f>IFERROR(VLOOKUP($B67,'[1]JUIN LA FORET D''ORIENT'!$K$7:$W$22,4,FALSE),"")</f>
        <v/>
      </c>
      <c r="H67" s="11" t="str">
        <f>IFERROR(VLOOKUP($B67,'[1]JUILLET VILLARCEAUX'!$K$7:$W$22,4,FALSE),"")</f>
        <v/>
      </c>
      <c r="I67" s="11">
        <f>IFERROR(VLOOKUP($B67,'[1]AOUT GOLF DU PRIEURE'!$K$7:$W$17,4,FALSE),"")</f>
        <v>10</v>
      </c>
      <c r="J67" s="11" t="str">
        <f>IFERROR(VLOOKUP($B67,'[1]SEPTEMBRE CERGY'!$K$7:$W$17,4,FALSE),"")</f>
        <v/>
      </c>
      <c r="K67" s="11" t="str">
        <f>IFERROR(VLOOKUP($B67,'[1]OCTOBRE L''AMIRAUTE'!$K$7:$V$25,4,FALSE),"")</f>
        <v/>
      </c>
      <c r="L67" s="11" t="str">
        <f>IFERROR(VLOOKUP($B67,'[1]OCTOBRE LE TOUQUET LA FORET'!$K$7:$V$25,4,FALSE),"")</f>
        <v/>
      </c>
      <c r="M67" s="11" t="str">
        <f>IFERROR(VLOOKUP($B67,'[1]NOVEMBRE SERAINCOURT'!$K$7:$V$25,4,FALSE),"")</f>
        <v/>
      </c>
      <c r="N67" s="11">
        <f>IFERROR(VLOOKUP($B67,'[1]DECEMBRE LA CHOUETTE'!$K$7:$V$25,4,FALSE),"")</f>
        <v>14</v>
      </c>
      <c r="O67" s="15">
        <f t="shared" si="6"/>
        <v>45</v>
      </c>
      <c r="P67" s="13">
        <f t="shared" si="7"/>
        <v>11.25</v>
      </c>
      <c r="Q67" s="16">
        <f t="shared" si="8"/>
        <v>4</v>
      </c>
      <c r="R67" s="16"/>
    </row>
    <row r="68" spans="1:18" ht="16.5" customHeight="1">
      <c r="A68" s="9">
        <v>10</v>
      </c>
      <c r="B68" s="18" t="s">
        <v>30</v>
      </c>
      <c r="C68" s="11" t="str">
        <f>IFERROR(VLOOKUP($B68,'[1]JANVIER TEMPLIERS'!$K$7:$V$21,4,FALSE),"")</f>
        <v/>
      </c>
      <c r="D68" s="11" t="str">
        <f>IFERROR(VLOOKUP($B68,'[1]FEVRIER NATIONAL'!$K$7:$V$22,4,FALSE),"")</f>
        <v/>
      </c>
      <c r="E68" s="11" t="str">
        <f>IFERROR(VLOOKUP($B68,'[1]AVRIL GADANCOURT'!$K$7:$W$22,4,FALSE),"")</f>
        <v/>
      </c>
      <c r="F68" s="11" t="str">
        <f>IFERROR(VLOOKUP($B68,'[1]MAI ABLEIGES'!$K$7:$W$22,4,FALSE),"")</f>
        <v/>
      </c>
      <c r="G68" s="11">
        <f>IFERROR(VLOOKUP($B68,'[1]JUIN LA FORET D''ORIENT'!$K$7:$W$22,4,FALSE),"")</f>
        <v>7</v>
      </c>
      <c r="H68" s="11">
        <f>IFERROR(VLOOKUP($B68,'[1]JUILLET VILLARCEAUX'!$K$7:$W$22,4,FALSE),"")</f>
        <v>7</v>
      </c>
      <c r="I68" s="11">
        <f>IFERROR(VLOOKUP($B68,'[1]AOUT GOLF DU PRIEURE'!$K$7:$W$17,4,FALSE),"")</f>
        <v>7</v>
      </c>
      <c r="J68" s="11" t="str">
        <f>IFERROR(VLOOKUP($B68,'[1]SEPTEMBRE CERGY'!$K$7:$W$17,4,FALSE),"")</f>
        <v/>
      </c>
      <c r="K68" s="11">
        <f>IFERROR(VLOOKUP($B68,'[1]OCTOBRE L''AMIRAUTE'!$K$7:$V$25,4,FALSE),"")</f>
        <v>8</v>
      </c>
      <c r="L68" s="11">
        <f>IFERROR(VLOOKUP($B68,'[1]OCTOBRE LE TOUQUET LA FORET'!$K$7:$V$25,4,FALSE),"")</f>
        <v>6</v>
      </c>
      <c r="M68" s="11">
        <f>IFERROR(VLOOKUP($B68,'[1]NOVEMBRE SERAINCOURT'!$K$7:$V$25,4,FALSE),"")</f>
        <v>10</v>
      </c>
      <c r="N68" s="11" t="str">
        <f>IFERROR(VLOOKUP($B68,'[1]DECEMBRE LA CHOUETTE'!$K$7:$V$25,4,FALSE),"")</f>
        <v/>
      </c>
      <c r="O68" s="15">
        <f t="shared" si="6"/>
        <v>45</v>
      </c>
      <c r="P68" s="13">
        <f t="shared" si="7"/>
        <v>7.5</v>
      </c>
      <c r="Q68" s="16">
        <f t="shared" si="8"/>
        <v>6</v>
      </c>
      <c r="R68" s="16"/>
    </row>
    <row r="69" spans="1:18" ht="16.5">
      <c r="A69" s="9">
        <v>11</v>
      </c>
      <c r="B69" s="10" t="s">
        <v>32</v>
      </c>
      <c r="C69" s="11">
        <f>IFERROR(VLOOKUP($B69,'[1]JANVIER TEMPLIERS'!$K$7:$V$21,4,FALSE),"")</f>
        <v>5</v>
      </c>
      <c r="D69" s="11" t="str">
        <f>IFERROR(VLOOKUP($B69,'[1]FEVRIER NATIONAL'!$K$7:$V$22,4,FALSE),"")</f>
        <v/>
      </c>
      <c r="E69" s="11" t="str">
        <f>IFERROR(VLOOKUP($B69,'[1]AVRIL GADANCOURT'!$K$7:$W$22,4,FALSE),"")</f>
        <v/>
      </c>
      <c r="F69" s="11">
        <f>IFERROR(VLOOKUP($B69,'[1]MAI ABLEIGES'!$K$7:$W$22,4,FALSE),"")</f>
        <v>4</v>
      </c>
      <c r="G69" s="11">
        <f>IFERROR(VLOOKUP($B69,'[1]JUIN LA FORET D''ORIENT'!$K$7:$W$22,4,FALSE),"")</f>
        <v>6</v>
      </c>
      <c r="H69" s="11" t="str">
        <f>IFERROR(VLOOKUP($B69,'[1]JUILLET VILLARCEAUX'!$K$7:$W$22,4,FALSE),"")</f>
        <v/>
      </c>
      <c r="I69" s="11" t="str">
        <f>IFERROR(VLOOKUP($B69,'[1]AOUT GOLF DU PRIEURE'!$K$7:$W$17,4,FALSE),"")</f>
        <v/>
      </c>
      <c r="J69" s="11">
        <f>IFERROR(VLOOKUP($B69,'[1]SEPTEMBRE CERGY'!$K$7:$W$17,4,FALSE),"")</f>
        <v>7</v>
      </c>
      <c r="K69" s="11">
        <f>IFERROR(VLOOKUP($B69,'[1]OCTOBRE L''AMIRAUTE'!$K$7:$V$25,4,FALSE),"")</f>
        <v>5</v>
      </c>
      <c r="L69" s="11" t="str">
        <f>IFERROR(VLOOKUP($B69,'[1]OCTOBRE LE TOUQUET LA FORET'!$K$7:$V$25,4,FALSE),"")</f>
        <v/>
      </c>
      <c r="M69" s="11">
        <f>IFERROR(VLOOKUP($B69,'[1]NOVEMBRE SERAINCOURT'!$K$7:$V$25,4,FALSE),"")</f>
        <v>12</v>
      </c>
      <c r="N69" s="11" t="str">
        <f>IFERROR(VLOOKUP($B69,'[1]DECEMBRE LA CHOUETTE'!$K$7:$V$25,4,FALSE),"")</f>
        <v/>
      </c>
      <c r="O69" s="15">
        <f t="shared" si="6"/>
        <v>39</v>
      </c>
      <c r="P69" s="13">
        <f t="shared" si="7"/>
        <v>6.5</v>
      </c>
      <c r="Q69" s="16">
        <f t="shared" si="8"/>
        <v>6</v>
      </c>
      <c r="R69" s="16"/>
    </row>
    <row r="70" spans="1:18" ht="16.5" customHeight="1">
      <c r="A70" s="9">
        <v>12</v>
      </c>
      <c r="B70" s="17" t="s">
        <v>24</v>
      </c>
      <c r="C70" s="11" t="str">
        <f>IFERROR(VLOOKUP($B70,'[1]JANVIER TEMPLIERS'!$K$7:$V$21,4,FALSE),"")</f>
        <v/>
      </c>
      <c r="D70" s="11">
        <f>IFERROR(VLOOKUP($B70,'[1]FEVRIER NATIONAL'!$K$7:$V$22,4,FALSE),"")</f>
        <v>4</v>
      </c>
      <c r="E70" s="11">
        <f>IFERROR(VLOOKUP($B70,'[1]AVRIL GADANCOURT'!$K$7:$W$22,4,FALSE),"")</f>
        <v>7</v>
      </c>
      <c r="F70" s="11">
        <f>IFERROR(VLOOKUP($B70,'[1]MAI ABLEIGES'!$K$7:$W$22,4,FALSE),"")</f>
        <v>3</v>
      </c>
      <c r="G70" s="11">
        <f>IFERROR(VLOOKUP($B70,'[1]JUIN LA FORET D''ORIENT'!$K$7:$W$22,4,FALSE),"")</f>
        <v>7</v>
      </c>
      <c r="H70" s="11" t="str">
        <f>IFERROR(VLOOKUP($B70,'[1]JUILLET VILLARCEAUX'!$K$7:$W$22,4,FALSE),"")</f>
        <v/>
      </c>
      <c r="I70" s="11">
        <f>IFERROR(VLOOKUP($B70,'[1]AOUT GOLF DU PRIEURE'!$K$7:$W$17,4,FALSE),"")</f>
        <v>5</v>
      </c>
      <c r="J70" s="11" t="str">
        <f>IFERROR(VLOOKUP($B70,'[1]SEPTEMBRE CERGY'!$K$7:$W$17,4,FALSE),"")</f>
        <v/>
      </c>
      <c r="K70" s="11">
        <f>IFERROR(VLOOKUP($B70,'[1]OCTOBRE L''AMIRAUTE'!$K$7:$V$25,4,FALSE),"")</f>
        <v>4</v>
      </c>
      <c r="L70" s="11">
        <f>IFERROR(VLOOKUP($B70,'[1]OCTOBRE LE TOUQUET LA FORET'!$K$7:$V$25,4,FALSE),"")</f>
        <v>6</v>
      </c>
      <c r="M70" s="11">
        <f>IFERROR(VLOOKUP($B70,'[1]NOVEMBRE SERAINCOURT'!$K$7:$V$25,4,FALSE),"")</f>
        <v>3</v>
      </c>
      <c r="N70" s="11" t="str">
        <f>IFERROR(VLOOKUP($B70,'[1]DECEMBRE LA CHOUETTE'!$K$7:$V$25,4,FALSE),"")</f>
        <v/>
      </c>
      <c r="O70" s="15">
        <f t="shared" si="6"/>
        <v>39</v>
      </c>
      <c r="P70" s="13">
        <f t="shared" si="7"/>
        <v>4.875</v>
      </c>
      <c r="Q70" s="16">
        <f t="shared" si="8"/>
        <v>8</v>
      </c>
      <c r="R70" s="16"/>
    </row>
    <row r="71" spans="1:18" ht="16.5" customHeight="1">
      <c r="A71" s="9">
        <v>13</v>
      </c>
      <c r="B71" s="17" t="s">
        <v>26</v>
      </c>
      <c r="C71" s="11">
        <f>IFERROR(VLOOKUP($B71,'[1]JANVIER TEMPLIERS'!$K$7:$V$21,4,FALSE),"")</f>
        <v>0</v>
      </c>
      <c r="D71" s="11">
        <f>IFERROR(VLOOKUP($B71,'[1]FEVRIER NATIONAL'!$K$7:$V$22,4,FALSE),"")</f>
        <v>4</v>
      </c>
      <c r="E71" s="11">
        <f>IFERROR(VLOOKUP($B71,'[1]AVRIL GADANCOURT'!$K$7:$W$22,4,FALSE),"")</f>
        <v>0</v>
      </c>
      <c r="F71" s="11">
        <f>IFERROR(VLOOKUP($B71,'[1]MAI ABLEIGES'!$K$7:$W$22,4,FALSE),"")</f>
        <v>0</v>
      </c>
      <c r="G71" s="11">
        <f>IFERROR(VLOOKUP($B71,'[1]JUIN LA FORET D''ORIENT'!$K$7:$W$22,4,FALSE),"")</f>
        <v>3</v>
      </c>
      <c r="H71" s="11">
        <f>IFERROR(VLOOKUP($B71,'[1]JUILLET VILLARCEAUX'!$K$7:$W$22,4,FALSE),"")</f>
        <v>6</v>
      </c>
      <c r="I71" s="11" t="str">
        <f>IFERROR(VLOOKUP($B71,'[1]AOUT GOLF DU PRIEURE'!$K$7:$W$17,4,FALSE),"")</f>
        <v/>
      </c>
      <c r="J71" s="11">
        <f>IFERROR(VLOOKUP($B71,'[1]SEPTEMBRE CERGY'!$K$7:$W$17,4,FALSE),"")</f>
        <v>10</v>
      </c>
      <c r="K71" s="11">
        <f>IFERROR(VLOOKUP($B71,'[1]OCTOBRE L''AMIRAUTE'!$K$7:$V$25,4,FALSE),"")</f>
        <v>0</v>
      </c>
      <c r="L71" s="11">
        <f>IFERROR(VLOOKUP($B71,'[1]OCTOBRE LE TOUQUET LA FORET'!$K$7:$V$25,4,FALSE),"")</f>
        <v>6</v>
      </c>
      <c r="M71" s="11">
        <f>IFERROR(VLOOKUP($B71,'[1]NOVEMBRE SERAINCOURT'!$K$7:$V$25,4,FALSE),"")</f>
        <v>8</v>
      </c>
      <c r="N71" s="11">
        <f>IFERROR(VLOOKUP($B71,'[1]DECEMBRE LA CHOUETTE'!$K$7:$V$25,4,FALSE),"")</f>
        <v>0</v>
      </c>
      <c r="O71" s="15">
        <f t="shared" si="6"/>
        <v>37</v>
      </c>
      <c r="P71" s="13">
        <f t="shared" si="7"/>
        <v>3.3636363636363638</v>
      </c>
      <c r="Q71" s="16">
        <f t="shared" si="8"/>
        <v>11</v>
      </c>
      <c r="R71" s="16"/>
    </row>
    <row r="72" spans="1:18" ht="18" customHeight="1">
      <c r="A72" s="9">
        <v>14</v>
      </c>
      <c r="B72" s="10" t="s">
        <v>23</v>
      </c>
      <c r="C72" s="11">
        <f>IFERROR(VLOOKUP($B72,'[1]JANVIER TEMPLIERS'!$K$7:$V$21,4,FALSE),"")</f>
        <v>6</v>
      </c>
      <c r="D72" s="11">
        <f>IFERROR(VLOOKUP($B72,'[1]FEVRIER NATIONAL'!$K$7:$V$22,4,FALSE),"")</f>
        <v>7</v>
      </c>
      <c r="E72" s="11">
        <f>IFERROR(VLOOKUP($B72,'[1]AVRIL GADANCOURT'!$K$7:$W$22,4,FALSE),"")</f>
        <v>2</v>
      </c>
      <c r="F72" s="11" t="str">
        <f>IFERROR(VLOOKUP($B72,'[1]MAI ABLEIGES'!$K$7:$W$22,4,FALSE),"")</f>
        <v/>
      </c>
      <c r="G72" s="11" t="str">
        <f>IFERROR(VLOOKUP($B72,'[1]JUIN LA FORET D''ORIENT'!$K$7:$W$22,4,FALSE),"")</f>
        <v/>
      </c>
      <c r="H72" s="11">
        <f>IFERROR(VLOOKUP($B72,'[1]JUILLET VILLARCEAUX'!$K$7:$W$22,4,FALSE),"")</f>
        <v>1</v>
      </c>
      <c r="I72" s="11" t="str">
        <f>IFERROR(VLOOKUP($B72,'[1]AOUT GOLF DU PRIEURE'!$K$7:$W$17,4,FALSE),"")</f>
        <v/>
      </c>
      <c r="J72" s="11">
        <f>IFERROR(VLOOKUP($B72,'[1]SEPTEMBRE CERGY'!$K$7:$W$17,4,FALSE),"")</f>
        <v>5</v>
      </c>
      <c r="K72" s="11">
        <f>IFERROR(VLOOKUP($B72,'[1]OCTOBRE L''AMIRAUTE'!$K$7:$V$25,4,FALSE),"")</f>
        <v>5</v>
      </c>
      <c r="L72" s="11">
        <f>IFERROR(VLOOKUP($B72,'[1]OCTOBRE LE TOUQUET LA FORET'!$K$7:$V$25,4,FALSE),"")</f>
        <v>6</v>
      </c>
      <c r="M72" s="11">
        <f>IFERROR(VLOOKUP($B72,'[1]NOVEMBRE SERAINCOURT'!$K$7:$V$25,4,FALSE),"")</f>
        <v>4</v>
      </c>
      <c r="N72" s="11" t="str">
        <f>IFERROR(VLOOKUP($B72,'[1]DECEMBRE LA CHOUETTE'!$K$7:$V$25,4,FALSE),"")</f>
        <v/>
      </c>
      <c r="O72" s="15">
        <f t="shared" si="6"/>
        <v>36</v>
      </c>
      <c r="P72" s="13">
        <f t="shared" si="7"/>
        <v>4.5</v>
      </c>
      <c r="Q72" s="16">
        <f t="shared" si="8"/>
        <v>8</v>
      </c>
      <c r="R72" s="16"/>
    </row>
    <row r="73" spans="1:18" ht="18" customHeight="1">
      <c r="A73" s="9">
        <v>15</v>
      </c>
      <c r="B73" s="18" t="s">
        <v>28</v>
      </c>
      <c r="C73" s="11">
        <f>IFERROR(VLOOKUP($B73,'[1]JANVIER TEMPLIERS'!$K$7:$V$21,4,FALSE),"")</f>
        <v>5</v>
      </c>
      <c r="D73" s="11" t="str">
        <f>IFERROR(VLOOKUP($B73,'[1]FEVRIER NATIONAL'!$K$7:$V$22,4,FALSE),"")</f>
        <v/>
      </c>
      <c r="E73" s="11">
        <f>IFERROR(VLOOKUP($B73,'[1]AVRIL GADANCOURT'!$K$7:$W$22,4,FALSE),"")</f>
        <v>4</v>
      </c>
      <c r="F73" s="11" t="str">
        <f>IFERROR(VLOOKUP($B73,'[1]MAI ABLEIGES'!$K$7:$W$22,4,FALSE),"")</f>
        <v/>
      </c>
      <c r="G73" s="11">
        <f>IFERROR(VLOOKUP($B73,'[1]JUIN LA FORET D''ORIENT'!$K$7:$W$22,4,FALSE),"")</f>
        <v>8</v>
      </c>
      <c r="H73" s="11">
        <f>IFERROR(VLOOKUP($B73,'[1]JUILLET VILLARCEAUX'!$K$7:$W$22,4,FALSE),"")</f>
        <v>6</v>
      </c>
      <c r="I73" s="11">
        <f>IFERROR(VLOOKUP($B73,'[1]AOUT GOLF DU PRIEURE'!$K$7:$W$17,4,FALSE),"")</f>
        <v>0</v>
      </c>
      <c r="J73" s="11" t="str">
        <f>IFERROR(VLOOKUP($B73,'[1]SEPTEMBRE CERGY'!$K$7:$W$17,4,FALSE),"")</f>
        <v/>
      </c>
      <c r="K73" s="11">
        <f>IFERROR(VLOOKUP($B73,'[1]OCTOBRE L''AMIRAUTE'!$K$7:$V$25,4,FALSE),"")</f>
        <v>5</v>
      </c>
      <c r="L73" s="11" t="str">
        <f>IFERROR(VLOOKUP($B73,'[1]OCTOBRE LE TOUQUET LA FORET'!$K$7:$V$25,4,FALSE),"")</f>
        <v/>
      </c>
      <c r="M73" s="11">
        <f>IFERROR(VLOOKUP($B73,'[1]NOVEMBRE SERAINCOURT'!$K$7:$V$25,4,FALSE),"")</f>
        <v>5</v>
      </c>
      <c r="N73" s="11" t="str">
        <f>IFERROR(VLOOKUP($B73,'[1]DECEMBRE LA CHOUETTE'!$K$7:$V$25,4,FALSE),"")</f>
        <v/>
      </c>
      <c r="O73" s="15">
        <f t="shared" si="6"/>
        <v>33</v>
      </c>
      <c r="P73" s="13">
        <f t="shared" si="7"/>
        <v>4.7142857142857144</v>
      </c>
      <c r="Q73" s="16">
        <f t="shared" si="8"/>
        <v>7</v>
      </c>
      <c r="R73" s="16"/>
    </row>
    <row r="74" spans="1:18" ht="16.5" customHeight="1">
      <c r="A74" s="9">
        <v>16</v>
      </c>
      <c r="B74" s="10" t="s">
        <v>31</v>
      </c>
      <c r="C74" s="11">
        <f>IFERROR(VLOOKUP($B74,'[1]JANVIER TEMPLIERS'!$K$7:$V$21,4,FALSE),"")</f>
        <v>6</v>
      </c>
      <c r="D74" s="11" t="str">
        <f>IFERROR(VLOOKUP($B74,'[1]FEVRIER NATIONAL'!$K$7:$V$22,4,FALSE),"")</f>
        <v/>
      </c>
      <c r="E74" s="11">
        <f>IFERROR(VLOOKUP($B74,'[1]AVRIL GADANCOURT'!$K$7:$W$22,4,FALSE),"")</f>
        <v>11</v>
      </c>
      <c r="F74" s="11" t="str">
        <f>IFERROR(VLOOKUP($B74,'[1]MAI ABLEIGES'!$K$7:$W$22,4,FALSE),"")</f>
        <v/>
      </c>
      <c r="G74" s="11">
        <f>IFERROR(VLOOKUP($B74,'[1]JUIN LA FORET D''ORIENT'!$K$7:$W$22,4,FALSE),"")</f>
        <v>6</v>
      </c>
      <c r="H74" s="11" t="str">
        <f>IFERROR(VLOOKUP($B74,'[1]JUILLET VILLARCEAUX'!$K$7:$W$22,4,FALSE),"")</f>
        <v/>
      </c>
      <c r="I74" s="11" t="str">
        <f>IFERROR(VLOOKUP($B74,'[1]AOUT GOLF DU PRIEURE'!$K$7:$W$17,4,FALSE),"")</f>
        <v/>
      </c>
      <c r="J74" s="11" t="str">
        <f>IFERROR(VLOOKUP($B74,'[1]SEPTEMBRE CERGY'!$K$7:$W$17,4,FALSE),"")</f>
        <v/>
      </c>
      <c r="K74" s="11" t="str">
        <f>IFERROR(VLOOKUP($B74,'[1]OCTOBRE L''AMIRAUTE'!$K$7:$V$25,4,FALSE),"")</f>
        <v/>
      </c>
      <c r="L74" s="11">
        <f>IFERROR(VLOOKUP($B74,'[1]OCTOBRE LE TOUQUET LA FORET'!$K$7:$V$25,4,FALSE),"")</f>
        <v>2</v>
      </c>
      <c r="M74" s="11">
        <f>IFERROR(VLOOKUP($B74,'[1]NOVEMBRE SERAINCOURT'!$K$7:$V$25,4,FALSE),"")</f>
        <v>6</v>
      </c>
      <c r="N74" s="11">
        <f>IFERROR(VLOOKUP($B74,'[1]DECEMBRE LA CHOUETTE'!$K$7:$V$25,4,FALSE),"")</f>
        <v>1</v>
      </c>
      <c r="O74" s="15">
        <f t="shared" si="6"/>
        <v>32</v>
      </c>
      <c r="P74" s="13">
        <f t="shared" si="7"/>
        <v>5.333333333333333</v>
      </c>
      <c r="Q74" s="16">
        <f t="shared" si="8"/>
        <v>6</v>
      </c>
      <c r="R74" s="16"/>
    </row>
    <row r="75" spans="1:18" ht="16.5" customHeight="1">
      <c r="A75" s="9">
        <v>17</v>
      </c>
      <c r="B75" s="17" t="s">
        <v>29</v>
      </c>
      <c r="C75" s="11">
        <f>IFERROR(VLOOKUP($B75,'[1]JANVIER TEMPLIERS'!$K$7:$V$21,4,FALSE),"")</f>
        <v>4</v>
      </c>
      <c r="D75" s="11" t="str">
        <f>IFERROR(VLOOKUP($B75,'[1]FEVRIER NATIONAL'!$K$7:$V$22,4,FALSE),"")</f>
        <v/>
      </c>
      <c r="E75" s="11">
        <f>IFERROR(VLOOKUP($B75,'[1]AVRIL GADANCOURT'!$K$7:$W$22,4,FALSE),"")</f>
        <v>3</v>
      </c>
      <c r="F75" s="11" t="str">
        <f>IFERROR(VLOOKUP($B75,'[1]MAI ABLEIGES'!$K$7:$W$22,4,FALSE),"")</f>
        <v/>
      </c>
      <c r="G75" s="11">
        <f>IFERROR(VLOOKUP($B75,'[1]JUIN LA FORET D''ORIENT'!$K$7:$W$22,4,FALSE),"")</f>
        <v>2</v>
      </c>
      <c r="H75" s="11">
        <f>IFERROR(VLOOKUP($B75,'[1]JUILLET VILLARCEAUX'!$K$7:$W$22,4,FALSE),"")</f>
        <v>5</v>
      </c>
      <c r="I75" s="11">
        <f>IFERROR(VLOOKUP($B75,'[1]AOUT GOLF DU PRIEURE'!$K$7:$W$17,4,FALSE),"")</f>
        <v>6</v>
      </c>
      <c r="J75" s="11" t="str">
        <f>IFERROR(VLOOKUP($B75,'[1]SEPTEMBRE CERGY'!$K$7:$W$17,4,FALSE),"")</f>
        <v/>
      </c>
      <c r="K75" s="11">
        <f>IFERROR(VLOOKUP($B75,'[1]OCTOBRE L''AMIRAUTE'!$K$7:$V$25,4,FALSE),"")</f>
        <v>0</v>
      </c>
      <c r="L75" s="11" t="str">
        <f>IFERROR(VLOOKUP($B75,'[1]OCTOBRE LE TOUQUET LA FORET'!$K$7:$V$25,4,FALSE),"")</f>
        <v/>
      </c>
      <c r="M75" s="11">
        <f>IFERROR(VLOOKUP($B75,'[1]NOVEMBRE SERAINCOURT'!$K$7:$V$25,4,FALSE),"")</f>
        <v>4</v>
      </c>
      <c r="N75" s="11" t="str">
        <f>IFERROR(VLOOKUP($B75,'[1]DECEMBRE LA CHOUETTE'!$K$7:$V$25,4,FALSE),"")</f>
        <v/>
      </c>
      <c r="O75" s="15">
        <f t="shared" si="6"/>
        <v>24</v>
      </c>
      <c r="P75" s="13">
        <f t="shared" si="7"/>
        <v>3.4285714285714284</v>
      </c>
      <c r="Q75" s="16">
        <f t="shared" si="8"/>
        <v>7</v>
      </c>
      <c r="R75" s="16"/>
    </row>
    <row r="76" spans="1:18" ht="16.5" customHeight="1">
      <c r="A76" s="9">
        <v>18</v>
      </c>
      <c r="B76" s="10" t="s">
        <v>36</v>
      </c>
      <c r="C76" s="11">
        <f>IFERROR(VLOOKUP($B76,'[1]JANVIER TEMPLIERS'!$K$7:$V$21,4,FALSE),"")</f>
        <v>0</v>
      </c>
      <c r="D76" s="11">
        <f>IFERROR(VLOOKUP($B76,'[1]FEVRIER NATIONAL'!$K$7:$V$22,4,FALSE),"")</f>
        <v>20</v>
      </c>
      <c r="E76" s="11" t="str">
        <f>IFERROR(VLOOKUP($B76,'[1]AVRIL GADANCOURT'!$K$7:$W$22,4,FALSE),"")</f>
        <v/>
      </c>
      <c r="F76" s="11" t="str">
        <f>IFERROR(VLOOKUP($B76,'[1]MAI ABLEIGES'!$K$7:$W$22,4,FALSE),"")</f>
        <v/>
      </c>
      <c r="G76" s="11" t="str">
        <f>IFERROR(VLOOKUP($B76,'[1]JUIN LA FORET D''ORIENT'!$K$7:$W$22,4,FALSE),"")</f>
        <v/>
      </c>
      <c r="H76" s="11" t="str">
        <f>IFERROR(VLOOKUP($B76,'[1]JUILLET VILLARCEAUX'!$K$7:$W$22,4,FALSE),"")</f>
        <v/>
      </c>
      <c r="I76" s="11" t="str">
        <f>IFERROR(VLOOKUP($B76,'[1]AOUT GOLF DU PRIEURE'!$K$7:$W$17,4,FALSE),"")</f>
        <v/>
      </c>
      <c r="J76" s="11" t="str">
        <f>IFERROR(VLOOKUP($B76,'[1]SEPTEMBRE CERGY'!$K$7:$W$17,4,FALSE),"")</f>
        <v/>
      </c>
      <c r="K76" s="11" t="str">
        <f>IFERROR(VLOOKUP($B76,'[1]OCTOBRE L''AMIRAUTE'!$K$7:$V$25,4,FALSE),"")</f>
        <v/>
      </c>
      <c r="L76" s="11" t="str">
        <f>IFERROR(VLOOKUP($B76,'[1]OCTOBRE LE TOUQUET LA FORET'!$K$7:$V$25,4,FALSE),"")</f>
        <v/>
      </c>
      <c r="M76" s="11" t="str">
        <f>IFERROR(VLOOKUP($B76,'[1]NOVEMBRE SERAINCOURT'!$K$7:$V$25,4,FALSE),"")</f>
        <v/>
      </c>
      <c r="N76" s="11" t="str">
        <f>IFERROR(VLOOKUP($B76,'[1]DECEMBRE LA CHOUETTE'!$K$7:$V$25,4,FALSE),"")</f>
        <v/>
      </c>
      <c r="O76" s="15">
        <f t="shared" si="6"/>
        <v>20</v>
      </c>
      <c r="P76" s="13">
        <f t="shared" si="7"/>
        <v>10</v>
      </c>
      <c r="Q76" s="16">
        <f t="shared" si="8"/>
        <v>2</v>
      </c>
      <c r="R76" s="16"/>
    </row>
    <row r="77" spans="1:18" ht="18" customHeight="1">
      <c r="A77" s="9">
        <v>19</v>
      </c>
      <c r="B77" s="17" t="s">
        <v>35</v>
      </c>
      <c r="C77" s="11">
        <f>IFERROR(VLOOKUP($B77,'[1]JANVIER TEMPLIERS'!$K$7:$V$21,4,FALSE),"")</f>
        <v>4</v>
      </c>
      <c r="D77" s="11">
        <f>IFERROR(VLOOKUP($B77,'[1]FEVRIER NATIONAL'!$K$7:$V$22,4,FALSE),"")</f>
        <v>4</v>
      </c>
      <c r="E77" s="11" t="str">
        <f>IFERROR(VLOOKUP($B77,'[1]AVRIL GADANCOURT'!$K$7:$W$22,4,FALSE),"")</f>
        <v/>
      </c>
      <c r="F77" s="11">
        <f>IFERROR(VLOOKUP($B77,'[1]MAI ABLEIGES'!$K$7:$W$22,4,FALSE),"")</f>
        <v>3</v>
      </c>
      <c r="G77" s="11" t="str">
        <f>IFERROR(VLOOKUP($B77,'[1]JUIN LA FORET D''ORIENT'!$K$7:$W$22,4,FALSE),"")</f>
        <v/>
      </c>
      <c r="H77" s="11" t="str">
        <f>IFERROR(VLOOKUP($B77,'[1]JUILLET VILLARCEAUX'!$K$7:$W$22,4,FALSE),"")</f>
        <v/>
      </c>
      <c r="I77" s="11" t="str">
        <f>IFERROR(VLOOKUP($B77,'[1]AOUT GOLF DU PRIEURE'!$K$7:$W$17,4,FALSE),"")</f>
        <v/>
      </c>
      <c r="J77" s="11" t="str">
        <f>IFERROR(VLOOKUP($B77,'[1]SEPTEMBRE CERGY'!$K$7:$W$17,4,FALSE),"")</f>
        <v/>
      </c>
      <c r="K77" s="11">
        <f>IFERROR(VLOOKUP($B77,'[1]OCTOBRE L''AMIRAUTE'!$K$7:$V$25,4,FALSE),"")</f>
        <v>3</v>
      </c>
      <c r="L77" s="11" t="str">
        <f>IFERROR(VLOOKUP($B77,'[1]OCTOBRE LE TOUQUET LA FORET'!$K$7:$V$25,4,FALSE),"")</f>
        <v/>
      </c>
      <c r="M77" s="11" t="str">
        <f>IFERROR(VLOOKUP($B77,'[1]NOVEMBRE SERAINCOURT'!$K$7:$V$25,4,FALSE),"")</f>
        <v/>
      </c>
      <c r="N77" s="11" t="str">
        <f>IFERROR(VLOOKUP($B77,'[1]DECEMBRE LA CHOUETTE'!$K$7:$V$25,4,FALSE),"")</f>
        <v/>
      </c>
      <c r="O77" s="15">
        <f t="shared" si="6"/>
        <v>14</v>
      </c>
      <c r="P77" s="13">
        <f t="shared" si="7"/>
        <v>3.5</v>
      </c>
      <c r="Q77" s="16">
        <f t="shared" si="8"/>
        <v>4</v>
      </c>
      <c r="R77" s="16"/>
    </row>
    <row r="78" spans="1:18" ht="18" customHeight="1">
      <c r="A78" s="9">
        <v>20</v>
      </c>
      <c r="B78" s="18" t="s">
        <v>34</v>
      </c>
      <c r="C78" s="11">
        <f>IFERROR(VLOOKUP($B78,'[1]JANVIER TEMPLIERS'!$K$7:$V$21,4,FALSE),"")</f>
        <v>1</v>
      </c>
      <c r="D78" s="11">
        <f>IFERROR(VLOOKUP($B78,'[1]FEVRIER NATIONAL'!$K$7:$V$22,4,FALSE),"")</f>
        <v>2</v>
      </c>
      <c r="E78" s="11">
        <f>IFERROR(VLOOKUP($B78,'[1]AVRIL GADANCOURT'!$K$7:$W$22,4,FALSE),"")</f>
        <v>0</v>
      </c>
      <c r="F78" s="11">
        <f>IFERROR(VLOOKUP($B78,'[1]MAI ABLEIGES'!$K$7:$W$22,4,FALSE),"")</f>
        <v>4</v>
      </c>
      <c r="G78" s="11" t="str">
        <f>IFERROR(VLOOKUP($B78,'[1]JUIN LA FORET D''ORIENT'!$K$7:$W$22,4,FALSE),"")</f>
        <v/>
      </c>
      <c r="H78" s="11" t="str">
        <f>IFERROR(VLOOKUP($B78,'[1]JUILLET VILLARCEAUX'!$K$7:$W$22,4,FALSE),"")</f>
        <v/>
      </c>
      <c r="I78" s="11" t="str">
        <f>IFERROR(VLOOKUP($B78,'[1]AOUT GOLF DU PRIEURE'!$K$7:$W$17,4,FALSE),"")</f>
        <v/>
      </c>
      <c r="J78" s="11" t="str">
        <f>IFERROR(VLOOKUP($B78,'[1]SEPTEMBRE CERGY'!$K$7:$W$17,4,FALSE),"")</f>
        <v/>
      </c>
      <c r="K78" s="11">
        <f>IFERROR(VLOOKUP($B78,'[1]OCTOBRE L''AMIRAUTE'!$K$7:$V$25,4,FALSE),"")</f>
        <v>0</v>
      </c>
      <c r="L78" s="11" t="str">
        <f>IFERROR(VLOOKUP($B78,'[1]OCTOBRE LE TOUQUET LA FORET'!$K$7:$V$25,4,FALSE),"")</f>
        <v/>
      </c>
      <c r="M78" s="11" t="str">
        <f>IFERROR(VLOOKUP($B78,'[1]NOVEMBRE SERAINCOURT'!$K$7:$V$25,4,FALSE),"")</f>
        <v/>
      </c>
      <c r="N78" s="11" t="str">
        <f>IFERROR(VLOOKUP($B78,'[1]DECEMBRE LA CHOUETTE'!$K$7:$V$25,4,FALSE),"")</f>
        <v/>
      </c>
      <c r="O78" s="15">
        <f t="shared" si="6"/>
        <v>7</v>
      </c>
      <c r="P78" s="13">
        <f t="shared" si="7"/>
        <v>1.4</v>
      </c>
      <c r="Q78" s="16">
        <f t="shared" si="8"/>
        <v>5</v>
      </c>
      <c r="R78" s="16"/>
    </row>
    <row r="79" spans="1:18" ht="16.5" customHeight="1">
      <c r="A79" s="9">
        <v>21</v>
      </c>
      <c r="B79" s="19" t="s">
        <v>37</v>
      </c>
      <c r="C79" s="11" t="str">
        <f>IFERROR(VLOOKUP($B79,'[1]JANVIER TEMPLIERS'!$K$7:$V$21,4,FALSE),"")</f>
        <v/>
      </c>
      <c r="D79" s="11" t="str">
        <f>IFERROR(VLOOKUP($B79,'[1]FEVRIER NATIONAL'!$K$7:$V$22,4,FALSE),"")</f>
        <v/>
      </c>
      <c r="E79" s="11" t="str">
        <f>IFERROR(VLOOKUP($B79,'[1]AVRIL GADANCOURT'!$K$7:$W$22,4,FALSE),"")</f>
        <v/>
      </c>
      <c r="F79" s="11" t="str">
        <f>IFERROR(VLOOKUP($B79,'[1]MAI ABLEIGES'!$K$7:$W$22,4,FALSE),"")</f>
        <v/>
      </c>
      <c r="G79" s="11" t="str">
        <f>IFERROR(VLOOKUP($B79,'[1]JUIN LA FORET D''ORIENT'!$K$7:$W$22,4,FALSE),"")</f>
        <v/>
      </c>
      <c r="H79" s="11" t="str">
        <f>IFERROR(VLOOKUP($B79,'[1]JUILLET VILLARCEAUX'!$K$7:$W$22,4,FALSE),"")</f>
        <v/>
      </c>
      <c r="I79" s="11" t="str">
        <f>IFERROR(VLOOKUP($B79,'[1]AOUT GOLF DU PRIEURE'!$K$7:$W$17,4,FALSE),"")</f>
        <v/>
      </c>
      <c r="J79" s="11">
        <f>IFERROR(VLOOKUP($B79,'[1]SEPTEMBRE CERGY'!$K$7:$W$17,4,FALSE),"")</f>
        <v>0</v>
      </c>
      <c r="K79" s="11" t="str">
        <f>IFERROR(VLOOKUP($B79,'[1]OCTOBRE L''AMIRAUTE'!$K$7:$V$25,4,FALSE),"")</f>
        <v/>
      </c>
      <c r="L79" s="11" t="str">
        <f>IFERROR(VLOOKUP($B79,'[1]OCTOBRE LE TOUQUET LA FORET'!$K$7:$V$25,4,FALSE),"")</f>
        <v/>
      </c>
      <c r="M79" s="11" t="str">
        <f>IFERROR(VLOOKUP($B79,'[1]NOVEMBRE SERAINCOURT'!$K$7:$V$25,4,FALSE),"")</f>
        <v/>
      </c>
      <c r="N79" s="11" t="str">
        <f>IFERROR(VLOOKUP($B79,'[1]DECEMBRE LA CHOUETTE'!$K$7:$V$25,4,FALSE),"")</f>
        <v/>
      </c>
      <c r="O79" s="15">
        <f t="shared" si="6"/>
        <v>0</v>
      </c>
      <c r="P79" s="13">
        <f t="shared" si="7"/>
        <v>0</v>
      </c>
      <c r="Q79" s="16">
        <f t="shared" si="8"/>
        <v>1</v>
      </c>
      <c r="R79" s="16"/>
    </row>
    <row r="80" spans="1:18" ht="16.5" customHeight="1">
      <c r="A80" s="9">
        <v>22</v>
      </c>
      <c r="B80" s="18" t="s">
        <v>38</v>
      </c>
      <c r="C80" s="11" t="str">
        <f>IFERROR(VLOOKUP($B80,'[1]JANVIER TEMPLIERS'!$K$7:$V$21,4,FALSE),"")</f>
        <v/>
      </c>
      <c r="D80" s="11" t="str">
        <f>IFERROR(VLOOKUP($B80,'[1]FEVRIER NATIONAL'!$K$7:$V$22,4,FALSE),"")</f>
        <v/>
      </c>
      <c r="E80" s="11" t="str">
        <f>IFERROR(VLOOKUP($B80,'[1]AVRIL GADANCOURT'!$K$7:$W$22,4,FALSE),"")</f>
        <v/>
      </c>
      <c r="F80" s="11" t="str">
        <f>IFERROR(VLOOKUP($B80,'[1]MAI ABLEIGES'!$K$7:$W$22,4,FALSE),"")</f>
        <v/>
      </c>
      <c r="G80" s="11" t="str">
        <f>IFERROR(VLOOKUP($B80,'[1]JUIN LA FORET D''ORIENT'!$K$7:$W$22,4,FALSE),"")</f>
        <v/>
      </c>
      <c r="H80" s="11" t="str">
        <f>IFERROR(VLOOKUP($B80,'[1]JUILLET VILLARCEAUX'!$K$7:$W$22,4,FALSE),"")</f>
        <v/>
      </c>
      <c r="I80" s="11" t="str">
        <f>IFERROR(VLOOKUP($B80,'[1]AOUT GOLF DU PRIEURE'!$K$7:$W$17,4,FALSE),"")</f>
        <v/>
      </c>
      <c r="J80" s="11" t="str">
        <f>IFERROR(VLOOKUP($B80,'[1]SEPTEMBRE CERGY'!$K$7:$W$17,4,FALSE),"")</f>
        <v/>
      </c>
      <c r="K80" s="11" t="str">
        <f>IFERROR(VLOOKUP($B80,'[1]OCTOBRE L''AMIRAUTE'!$K$7:$V$25,4,FALSE),"")</f>
        <v/>
      </c>
      <c r="L80" s="11" t="str">
        <f>IFERROR(VLOOKUP($B80,'[1]OCTOBRE LE TOUQUET LA FORET'!$K$7:$V$25,4,FALSE),"")</f>
        <v/>
      </c>
      <c r="M80" s="11" t="str">
        <f>IFERROR(VLOOKUP($B80,'[1]NOVEMBRE SERAINCOURT'!$K$7:$V$25,4,FALSE),"")</f>
        <v/>
      </c>
      <c r="N80" s="11" t="str">
        <f>IFERROR(VLOOKUP($B80,'[1]DECEMBRE LA CHOUETTE'!$K$7:$V$25,4,FALSE),"")</f>
        <v/>
      </c>
      <c r="O80" s="15">
        <f t="shared" si="6"/>
        <v>0</v>
      </c>
      <c r="P80" s="13" t="str">
        <f t="shared" si="7"/>
        <v/>
      </c>
      <c r="Q80" s="16">
        <f t="shared" si="8"/>
        <v>0</v>
      </c>
      <c r="R80" s="16"/>
    </row>
    <row r="81" spans="1:18" ht="18" customHeight="1">
      <c r="A81" s="9">
        <v>23</v>
      </c>
      <c r="B81" s="19" t="s">
        <v>39</v>
      </c>
      <c r="C81" s="11" t="str">
        <f>IFERROR(VLOOKUP($B81,'[1]JANVIER TEMPLIERS'!$K$7:$V$21,4,FALSE),"")</f>
        <v/>
      </c>
      <c r="D81" s="11" t="str">
        <f>IFERROR(VLOOKUP($B81,'[1]FEVRIER NATIONAL'!$K$7:$V$22,4,FALSE),"")</f>
        <v/>
      </c>
      <c r="E81" s="11" t="str">
        <f>IFERROR(VLOOKUP($B81,'[1]AVRIL GADANCOURT'!$K$7:$W$22,4,FALSE),"")</f>
        <v/>
      </c>
      <c r="F81" s="11" t="str">
        <f>IFERROR(VLOOKUP($B81,'[1]MAI ABLEIGES'!$K$7:$W$22,4,FALSE),"")</f>
        <v/>
      </c>
      <c r="G81" s="11" t="str">
        <f>IFERROR(VLOOKUP($B81,'[1]JUIN LA FORET D''ORIENT'!$K$7:$W$22,4,FALSE),"")</f>
        <v/>
      </c>
      <c r="H81" s="11" t="str">
        <f>IFERROR(VLOOKUP($B81,'[1]JUILLET VILLARCEAUX'!$K$7:$W$22,4,FALSE),"")</f>
        <v/>
      </c>
      <c r="I81" s="11" t="str">
        <f>IFERROR(VLOOKUP($B81,'[1]AOUT GOLF DU PRIEURE'!$K$7:$W$17,4,FALSE),"")</f>
        <v/>
      </c>
      <c r="J81" s="11" t="str">
        <f>IFERROR(VLOOKUP($B81,'[1]SEPTEMBRE CERGY'!$K$7:$W$17,4,FALSE),"")</f>
        <v/>
      </c>
      <c r="K81" s="11" t="str">
        <f>IFERROR(VLOOKUP($B81,'[1]OCTOBRE L''AMIRAUTE'!$K$7:$V$25,4,FALSE),"")</f>
        <v/>
      </c>
      <c r="L81" s="11" t="str">
        <f>IFERROR(VLOOKUP($B81,'[1]OCTOBRE LE TOUQUET LA FORET'!$K$7:$V$25,4,FALSE),"")</f>
        <v/>
      </c>
      <c r="M81" s="11" t="str">
        <f>IFERROR(VLOOKUP($B81,'[1]NOVEMBRE SERAINCOURT'!$K$7:$V$25,4,FALSE),"")</f>
        <v/>
      </c>
      <c r="N81" s="11" t="str">
        <f>IFERROR(VLOOKUP($B81,'[1]DECEMBRE LA CHOUETTE'!$K$7:$V$25,4,FALSE),"")</f>
        <v/>
      </c>
      <c r="O81" s="15">
        <f t="shared" si="6"/>
        <v>0</v>
      </c>
      <c r="P81" s="13" t="str">
        <f t="shared" si="7"/>
        <v/>
      </c>
      <c r="Q81" s="16">
        <f t="shared" si="8"/>
        <v>0</v>
      </c>
      <c r="R81" s="16"/>
    </row>
    <row r="82" spans="1:18" ht="16.5" customHeight="1">
      <c r="A82" s="9">
        <v>24</v>
      </c>
      <c r="B82" s="18" t="s">
        <v>40</v>
      </c>
      <c r="C82" s="11" t="str">
        <f>IFERROR(VLOOKUP($B82,'[1]JANVIER TEMPLIERS'!$K$7:$V$21,4,FALSE),"")</f>
        <v/>
      </c>
      <c r="D82" s="11" t="str">
        <f>IFERROR(VLOOKUP($B82,'[1]FEVRIER NATIONAL'!$K$7:$V$22,4,FALSE),"")</f>
        <v/>
      </c>
      <c r="E82" s="11" t="str">
        <f>IFERROR(VLOOKUP($B82,'[1]AVRIL GADANCOURT'!$K$7:$W$22,4,FALSE),"")</f>
        <v/>
      </c>
      <c r="F82" s="11" t="str">
        <f>IFERROR(VLOOKUP($B82,'[1]MAI ABLEIGES'!$K$7:$W$22,4,FALSE),"")</f>
        <v/>
      </c>
      <c r="G82" s="11" t="str">
        <f>IFERROR(VLOOKUP($B82,'[1]JUIN LA FORET D''ORIENT'!$K$7:$W$22,4,FALSE),"")</f>
        <v/>
      </c>
      <c r="H82" s="11" t="str">
        <f>IFERROR(VLOOKUP($B82,'[1]JUILLET VILLARCEAUX'!$K$7:$W$22,4,FALSE),"")</f>
        <v/>
      </c>
      <c r="I82" s="11" t="str">
        <f>IFERROR(VLOOKUP($B82,'[1]AOUT GOLF DU PRIEURE'!$K$7:$W$17,4,FALSE),"")</f>
        <v/>
      </c>
      <c r="J82" s="11" t="str">
        <f>IFERROR(VLOOKUP($B82,'[1]SEPTEMBRE CERGY'!$K$7:$W$17,4,FALSE),"")</f>
        <v/>
      </c>
      <c r="K82" s="11" t="str">
        <f>IFERROR(VLOOKUP($B82,'[1]OCTOBRE L''AMIRAUTE'!$K$7:$V$25,4,FALSE),"")</f>
        <v/>
      </c>
      <c r="L82" s="11" t="str">
        <f>IFERROR(VLOOKUP($B82,'[1]OCTOBRE LE TOUQUET LA FORET'!$K$7:$V$25,4,FALSE),"")</f>
        <v/>
      </c>
      <c r="M82" s="11" t="str">
        <f>IFERROR(VLOOKUP($B82,'[1]NOVEMBRE SERAINCOURT'!$K$7:$V$25,4,FALSE),"")</f>
        <v/>
      </c>
      <c r="N82" s="11" t="str">
        <f>IFERROR(VLOOKUP($B82,'[1]DECEMBRE LA CHOUETTE'!$K$7:$V$25,4,FALSE),"")</f>
        <v/>
      </c>
      <c r="O82" s="15">
        <f t="shared" si="6"/>
        <v>0</v>
      </c>
      <c r="P82" s="13" t="str">
        <f t="shared" si="7"/>
        <v/>
      </c>
      <c r="Q82" s="16">
        <f t="shared" si="8"/>
        <v>0</v>
      </c>
      <c r="R82" s="16"/>
    </row>
    <row r="83" spans="1:18" ht="16.5" customHeight="1">
      <c r="A83" s="9">
        <v>25</v>
      </c>
      <c r="B83" s="19" t="s">
        <v>41</v>
      </c>
      <c r="C83" s="11" t="str">
        <f>IFERROR(VLOOKUP($B83,'[1]JANVIER TEMPLIERS'!$K$7:$V$21,4,FALSE),"")</f>
        <v/>
      </c>
      <c r="D83" s="11" t="str">
        <f>IFERROR(VLOOKUP($B83,'[1]FEVRIER NATIONAL'!$K$7:$V$22,4,FALSE),"")</f>
        <v/>
      </c>
      <c r="E83" s="11" t="str">
        <f>IFERROR(VLOOKUP($B83,'[1]AVRIL GADANCOURT'!$K$7:$W$22,4,FALSE),"")</f>
        <v/>
      </c>
      <c r="F83" s="11" t="str">
        <f>IFERROR(VLOOKUP($B83,'[1]MAI ABLEIGES'!$K$7:$W$22,4,FALSE),"")</f>
        <v/>
      </c>
      <c r="G83" s="11" t="str">
        <f>IFERROR(VLOOKUP($B83,'[1]JUIN LA FORET D''ORIENT'!$K$7:$W$22,4,FALSE),"")</f>
        <v/>
      </c>
      <c r="H83" s="11" t="str">
        <f>IFERROR(VLOOKUP($B83,'[1]JUILLET VILLARCEAUX'!$K$7:$W$22,4,FALSE),"")</f>
        <v/>
      </c>
      <c r="I83" s="11" t="str">
        <f>IFERROR(VLOOKUP($B83,'[1]AOUT GOLF DU PRIEURE'!$K$7:$W$17,4,FALSE),"")</f>
        <v/>
      </c>
      <c r="J83" s="11" t="str">
        <f>IFERROR(VLOOKUP($B83,'[1]SEPTEMBRE CERGY'!$K$7:$W$17,4,FALSE),"")</f>
        <v/>
      </c>
      <c r="K83" s="11" t="str">
        <f>IFERROR(VLOOKUP($B83,'[1]OCTOBRE L''AMIRAUTE'!$K$7:$V$25,4,FALSE),"")</f>
        <v/>
      </c>
      <c r="L83" s="11" t="str">
        <f>IFERROR(VLOOKUP($B83,'[1]OCTOBRE LE TOUQUET LA FORET'!$K$7:$V$25,4,FALSE),"")</f>
        <v/>
      </c>
      <c r="M83" s="11" t="str">
        <f>IFERROR(VLOOKUP($B83,'[1]NOVEMBRE SERAINCOURT'!$K$7:$V$25,4,FALSE),"")</f>
        <v/>
      </c>
      <c r="N83" s="11" t="str">
        <f>IFERROR(VLOOKUP($B83,'[1]DECEMBRE LA CHOUETTE'!$K$7:$V$25,4,FALSE),"")</f>
        <v/>
      </c>
      <c r="O83" s="15">
        <f t="shared" si="6"/>
        <v>0</v>
      </c>
      <c r="P83" s="13" t="str">
        <f t="shared" si="7"/>
        <v/>
      </c>
      <c r="Q83" s="16">
        <f t="shared" si="8"/>
        <v>0</v>
      </c>
      <c r="R83" s="16"/>
    </row>
    <row r="84" spans="1:18" ht="18" customHeight="1">
      <c r="A84" s="9">
        <v>26</v>
      </c>
      <c r="B84" s="18" t="s">
        <v>42</v>
      </c>
      <c r="C84" s="11" t="str">
        <f>IFERROR(VLOOKUP($B84,'[1]JANVIER TEMPLIERS'!$K$7:$V$21,4,FALSE),"")</f>
        <v/>
      </c>
      <c r="D84" s="11" t="str">
        <f>IFERROR(VLOOKUP($B84,'[1]FEVRIER NATIONAL'!$K$7:$V$22,4,FALSE),"")</f>
        <v/>
      </c>
      <c r="E84" s="11" t="str">
        <f>IFERROR(VLOOKUP($B84,'[1]AVRIL GADANCOURT'!$K$7:$W$22,4,FALSE),"")</f>
        <v/>
      </c>
      <c r="F84" s="11" t="str">
        <f>IFERROR(VLOOKUP($B84,'[1]MAI ABLEIGES'!$K$7:$W$22,4,FALSE),"")</f>
        <v/>
      </c>
      <c r="G84" s="11" t="str">
        <f>IFERROR(VLOOKUP($B84,'[1]JUIN LA FORET D''ORIENT'!$K$7:$W$22,4,FALSE),"")</f>
        <v/>
      </c>
      <c r="H84" s="11" t="str">
        <f>IFERROR(VLOOKUP($B84,'[1]JUILLET VILLARCEAUX'!$K$7:$W$22,4,FALSE),"")</f>
        <v/>
      </c>
      <c r="I84" s="11" t="str">
        <f>IFERROR(VLOOKUP($B84,'[1]AOUT GOLF DU PRIEURE'!$K$7:$W$17,4,FALSE),"")</f>
        <v/>
      </c>
      <c r="J84" s="11" t="str">
        <f>IFERROR(VLOOKUP($B84,'[1]SEPTEMBRE CERGY'!$K$7:$W$17,4,FALSE),"")</f>
        <v/>
      </c>
      <c r="K84" s="11" t="str">
        <f>IFERROR(VLOOKUP($B84,'[1]OCTOBRE L''AMIRAUTE'!$K$7:$V$25,4,FALSE),"")</f>
        <v/>
      </c>
      <c r="L84" s="11" t="str">
        <f>IFERROR(VLOOKUP($B84,'[1]OCTOBRE LE TOUQUET LA FORET'!$K$7:$V$25,4,FALSE),"")</f>
        <v/>
      </c>
      <c r="M84" s="11" t="str">
        <f>IFERROR(VLOOKUP($B84,'[1]NOVEMBRE SERAINCOURT'!$K$7:$V$25,4,FALSE),"")</f>
        <v/>
      </c>
      <c r="N84" s="11" t="str">
        <f>IFERROR(VLOOKUP($B84,'[1]DECEMBRE LA CHOUETTE'!$K$7:$V$25,4,FALSE),"")</f>
        <v/>
      </c>
      <c r="O84" s="15">
        <f t="shared" si="6"/>
        <v>0</v>
      </c>
      <c r="P84" s="13" t="str">
        <f t="shared" si="7"/>
        <v/>
      </c>
      <c r="Q84" s="16">
        <f t="shared" si="8"/>
        <v>0</v>
      </c>
      <c r="R84" s="16"/>
    </row>
    <row r="85" spans="1:18" ht="16.5">
      <c r="A85" s="9">
        <v>27</v>
      </c>
      <c r="B85" s="18" t="s">
        <v>43</v>
      </c>
      <c r="C85" s="11" t="str">
        <f>IFERROR(VLOOKUP($B85,'[1]JANVIER TEMPLIERS'!$K$7:$V$21,4,FALSE),"")</f>
        <v/>
      </c>
      <c r="D85" s="11" t="str">
        <f>IFERROR(VLOOKUP($B85,'[1]FEVRIER NATIONAL'!$K$7:$V$22,4,FALSE),"")</f>
        <v/>
      </c>
      <c r="E85" s="11" t="str">
        <f>IFERROR(VLOOKUP($B85,'[1]AVRIL GADANCOURT'!$K$7:$W$22,4,FALSE),"")</f>
        <v/>
      </c>
      <c r="F85" s="11" t="str">
        <f>IFERROR(VLOOKUP($B85,'[1]MAI ABLEIGES'!$K$7:$W$22,4,FALSE),"")</f>
        <v/>
      </c>
      <c r="G85" s="11" t="str">
        <f>IFERROR(VLOOKUP($B85,'[1]JUIN LA FORET D''ORIENT'!$K$7:$W$22,4,FALSE),"")</f>
        <v/>
      </c>
      <c r="H85" s="11" t="str">
        <f>IFERROR(VLOOKUP($B85,'[1]JUILLET VILLARCEAUX'!$K$7:$W$22,4,FALSE),"")</f>
        <v/>
      </c>
      <c r="I85" s="11" t="str">
        <f>IFERROR(VLOOKUP($B85,'[1]AOUT GOLF DU PRIEURE'!$K$7:$W$17,4,FALSE),"")</f>
        <v/>
      </c>
      <c r="J85" s="11" t="str">
        <f>IFERROR(VLOOKUP($B85,'[1]SEPTEMBRE CERGY'!$K$7:$W$17,4,FALSE),"")</f>
        <v/>
      </c>
      <c r="K85" s="11" t="str">
        <f>IFERROR(VLOOKUP($B85,'[1]OCTOBRE L''AMIRAUTE'!$K$7:$V$25,4,FALSE),"")</f>
        <v/>
      </c>
      <c r="L85" s="11" t="str">
        <f>IFERROR(VLOOKUP($B85,'[1]OCTOBRE LE TOUQUET LA FORET'!$K$7:$V$25,4,FALSE),"")</f>
        <v/>
      </c>
      <c r="M85" s="11" t="str">
        <f>IFERROR(VLOOKUP($B85,'[1]NOVEMBRE SERAINCOURT'!$K$7:$V$25,4,FALSE),"")</f>
        <v/>
      </c>
      <c r="N85" s="11" t="str">
        <f>IFERROR(VLOOKUP($B85,'[1]DECEMBRE LA CHOUETTE'!$K$7:$V$25,4,FALSE),"")</f>
        <v/>
      </c>
      <c r="O85" s="15">
        <f t="shared" si="6"/>
        <v>0</v>
      </c>
      <c r="P85" s="13" t="str">
        <f t="shared" si="7"/>
        <v/>
      </c>
      <c r="Q85" s="16">
        <f t="shared" si="8"/>
        <v>0</v>
      </c>
      <c r="R85" s="16"/>
    </row>
    <row r="86" spans="1:18" ht="16.5" customHeight="1">
      <c r="A86" s="9">
        <v>28</v>
      </c>
      <c r="B86" s="18" t="s">
        <v>44</v>
      </c>
      <c r="C86" s="11" t="str">
        <f>IFERROR(VLOOKUP($B86,'[1]JANVIER TEMPLIERS'!$K$7:$V$21,4,FALSE),"")</f>
        <v/>
      </c>
      <c r="D86" s="11" t="str">
        <f>IFERROR(VLOOKUP($B86,'[1]FEVRIER NATIONAL'!$K$7:$V$22,4,FALSE),"")</f>
        <v/>
      </c>
      <c r="E86" s="11" t="str">
        <f>IFERROR(VLOOKUP($B86,'[1]AVRIL GADANCOURT'!$K$7:$W$22,4,FALSE),"")</f>
        <v/>
      </c>
      <c r="F86" s="11" t="str">
        <f>IFERROR(VLOOKUP($B86,'[1]MAI ABLEIGES'!$K$7:$W$22,4,FALSE),"")</f>
        <v/>
      </c>
      <c r="G86" s="11" t="str">
        <f>IFERROR(VLOOKUP($B86,'[1]JUIN LA FORET D''ORIENT'!$K$7:$W$22,4,FALSE),"")</f>
        <v/>
      </c>
      <c r="H86" s="11" t="str">
        <f>IFERROR(VLOOKUP($B86,'[1]JUILLET VILLARCEAUX'!$K$7:$W$22,4,FALSE),"")</f>
        <v/>
      </c>
      <c r="I86" s="11" t="str">
        <f>IFERROR(VLOOKUP($B86,'[1]AOUT GOLF DU PRIEURE'!$K$7:$W$17,4,FALSE),"")</f>
        <v/>
      </c>
      <c r="J86" s="11" t="str">
        <f>IFERROR(VLOOKUP($B86,'[1]SEPTEMBRE CERGY'!$K$7:$W$17,4,FALSE),"")</f>
        <v/>
      </c>
      <c r="K86" s="11" t="str">
        <f>IFERROR(VLOOKUP($B86,'[1]OCTOBRE L''AMIRAUTE'!$K$7:$V$25,4,FALSE),"")</f>
        <v/>
      </c>
      <c r="L86" s="11" t="str">
        <f>IFERROR(VLOOKUP($B86,'[1]OCTOBRE LE TOUQUET LA FORET'!$K$7:$V$25,4,FALSE),"")</f>
        <v/>
      </c>
      <c r="M86" s="11" t="str">
        <f>IFERROR(VLOOKUP($B86,'[1]NOVEMBRE SERAINCOURT'!$K$7:$V$25,4,FALSE),"")</f>
        <v/>
      </c>
      <c r="N86" s="11" t="str">
        <f>IFERROR(VLOOKUP($B86,'[1]DECEMBRE LA CHOUETTE'!$K$7:$V$25,4,FALSE),"")</f>
        <v/>
      </c>
      <c r="O86" s="15">
        <f t="shared" si="6"/>
        <v>0</v>
      </c>
      <c r="P86" s="13" t="str">
        <f t="shared" si="7"/>
        <v/>
      </c>
      <c r="Q86" s="16">
        <f t="shared" si="8"/>
        <v>0</v>
      </c>
      <c r="R86" s="16"/>
    </row>
    <row r="87" spans="1:18" ht="18" customHeight="1">
      <c r="A87" s="9">
        <v>29</v>
      </c>
      <c r="B87" s="18" t="s">
        <v>45</v>
      </c>
      <c r="C87" s="11" t="str">
        <f>IFERROR(VLOOKUP($B87,'[1]JANVIER TEMPLIERS'!$K$7:$V$21,4,FALSE),"")</f>
        <v/>
      </c>
      <c r="D87" s="11" t="str">
        <f>IFERROR(VLOOKUP($B87,'[1]FEVRIER NATIONAL'!$K$7:$V$22,4,FALSE),"")</f>
        <v/>
      </c>
      <c r="E87" s="11" t="str">
        <f>IFERROR(VLOOKUP($B87,'[1]AVRIL GADANCOURT'!$K$7:$W$22,4,FALSE),"")</f>
        <v/>
      </c>
      <c r="F87" s="11" t="str">
        <f>IFERROR(VLOOKUP($B87,'[1]MAI ABLEIGES'!$K$7:$W$22,4,FALSE),"")</f>
        <v/>
      </c>
      <c r="G87" s="11" t="str">
        <f>IFERROR(VLOOKUP($B87,'[1]JUIN LA FORET D''ORIENT'!$K$7:$W$22,4,FALSE),"")</f>
        <v/>
      </c>
      <c r="H87" s="11" t="str">
        <f>IFERROR(VLOOKUP($B87,'[1]JUILLET VILLARCEAUX'!$K$7:$W$22,4,FALSE),"")</f>
        <v/>
      </c>
      <c r="I87" s="11" t="str">
        <f>IFERROR(VLOOKUP($B87,'[1]AOUT GOLF DU PRIEURE'!$K$7:$W$17,4,FALSE),"")</f>
        <v/>
      </c>
      <c r="J87" s="11" t="str">
        <f>IFERROR(VLOOKUP($B87,'[1]SEPTEMBRE CERGY'!$K$7:$W$17,4,FALSE),"")</f>
        <v/>
      </c>
      <c r="K87" s="11" t="str">
        <f>IFERROR(VLOOKUP($B87,'[1]OCTOBRE L''AMIRAUTE'!$K$7:$V$25,4,FALSE),"")</f>
        <v/>
      </c>
      <c r="L87" s="11" t="str">
        <f>IFERROR(VLOOKUP($B87,'[1]OCTOBRE LE TOUQUET LA FORET'!$K$7:$V$25,4,FALSE),"")</f>
        <v/>
      </c>
      <c r="M87" s="11" t="str">
        <f>IFERROR(VLOOKUP($B87,'[1]NOVEMBRE SERAINCOURT'!$K$7:$V$25,4,FALSE),"")</f>
        <v/>
      </c>
      <c r="N87" s="11" t="str">
        <f>IFERROR(VLOOKUP($B87,'[1]DECEMBRE LA CHOUETTE'!$K$7:$V$25,4,FALSE),"")</f>
        <v/>
      </c>
      <c r="O87" s="15">
        <f t="shared" si="6"/>
        <v>0</v>
      </c>
      <c r="P87" s="13" t="str">
        <f t="shared" si="7"/>
        <v/>
      </c>
      <c r="Q87" s="16">
        <f t="shared" si="8"/>
        <v>0</v>
      </c>
      <c r="R87" s="16"/>
    </row>
    <row r="88" spans="1:18" ht="18" customHeight="1">
      <c r="A88" s="9">
        <v>30</v>
      </c>
      <c r="B88" s="18" t="s">
        <v>46</v>
      </c>
      <c r="C88" s="11" t="str">
        <f>IFERROR(VLOOKUP($B88,'[1]JANVIER TEMPLIERS'!$K$7:$V$21,4,FALSE),"")</f>
        <v/>
      </c>
      <c r="D88" s="11" t="str">
        <f>IFERROR(VLOOKUP($B88,'[1]FEVRIER NATIONAL'!$K$7:$V$22,4,FALSE),"")</f>
        <v/>
      </c>
      <c r="E88" s="11" t="str">
        <f>IFERROR(VLOOKUP($B88,'[1]AVRIL GADANCOURT'!$K$7:$W$22,4,FALSE),"")</f>
        <v/>
      </c>
      <c r="F88" s="11" t="str">
        <f>IFERROR(VLOOKUP($B88,'[1]MAI ABLEIGES'!$K$7:$W$22,4,FALSE),"")</f>
        <v/>
      </c>
      <c r="G88" s="11" t="str">
        <f>IFERROR(VLOOKUP($B88,'[1]JUIN LA FORET D''ORIENT'!$K$7:$W$22,4,FALSE),"")</f>
        <v/>
      </c>
      <c r="H88" s="11" t="str">
        <f>IFERROR(VLOOKUP($B88,'[1]JUILLET VILLARCEAUX'!$K$7:$W$22,4,FALSE),"")</f>
        <v/>
      </c>
      <c r="I88" s="11" t="str">
        <f>IFERROR(VLOOKUP($B88,'[1]AOUT GOLF DU PRIEURE'!$K$7:$W$17,4,FALSE),"")</f>
        <v/>
      </c>
      <c r="J88" s="11" t="str">
        <f>IFERROR(VLOOKUP($B88,'[1]SEPTEMBRE CERGY'!$K$7:$W$17,4,FALSE),"")</f>
        <v/>
      </c>
      <c r="K88" s="11" t="str">
        <f>IFERROR(VLOOKUP($B88,'[1]OCTOBRE L''AMIRAUTE'!$K$7:$V$25,4,FALSE),"")</f>
        <v/>
      </c>
      <c r="L88" s="11" t="str">
        <f>IFERROR(VLOOKUP($B88,'[1]OCTOBRE LE TOUQUET LA FORET'!$K$7:$V$25,4,FALSE),"")</f>
        <v/>
      </c>
      <c r="M88" s="11" t="str">
        <f>IFERROR(VLOOKUP($B88,'[1]NOVEMBRE SERAINCOURT'!$K$7:$V$25,4,FALSE),"")</f>
        <v/>
      </c>
      <c r="N88" s="11" t="str">
        <f>IFERROR(VLOOKUP($B88,'[1]DECEMBRE LA CHOUETTE'!$K$7:$V$25,4,FALSE),"")</f>
        <v/>
      </c>
      <c r="O88" s="15">
        <f t="shared" si="6"/>
        <v>0</v>
      </c>
      <c r="P88" s="13" t="str">
        <f t="shared" si="7"/>
        <v/>
      </c>
      <c r="Q88" s="16">
        <f t="shared" si="8"/>
        <v>0</v>
      </c>
      <c r="R88" s="16"/>
    </row>
    <row r="89" spans="1:18" ht="16.5" customHeight="1">
      <c r="A89" s="9">
        <v>31</v>
      </c>
      <c r="B89" s="18" t="s">
        <v>47</v>
      </c>
      <c r="C89" s="11" t="str">
        <f>IFERROR(VLOOKUP($B89,'[1]JANVIER TEMPLIERS'!$K$7:$V$21,4,FALSE),"")</f>
        <v/>
      </c>
      <c r="D89" s="11" t="str">
        <f>IFERROR(VLOOKUP($B89,'[1]FEVRIER NATIONAL'!$K$7:$V$22,4,FALSE),"")</f>
        <v/>
      </c>
      <c r="E89" s="11" t="str">
        <f>IFERROR(VLOOKUP($B89,'[1]AVRIL GADANCOURT'!$K$7:$W$22,4,FALSE),"")</f>
        <v/>
      </c>
      <c r="F89" s="11" t="str">
        <f>IFERROR(VLOOKUP($B89,'[1]MAI ABLEIGES'!$K$7:$W$22,4,FALSE),"")</f>
        <v/>
      </c>
      <c r="G89" s="11" t="str">
        <f>IFERROR(VLOOKUP($B89,'[1]JUIN LA FORET D''ORIENT'!$K$7:$W$22,4,FALSE),"")</f>
        <v/>
      </c>
      <c r="H89" s="11" t="str">
        <f>IFERROR(VLOOKUP($B89,'[1]JUILLET VILLARCEAUX'!$K$7:$W$22,4,FALSE),"")</f>
        <v/>
      </c>
      <c r="I89" s="11" t="str">
        <f>IFERROR(VLOOKUP($B89,'[1]AOUT GOLF DU PRIEURE'!$K$7:$W$17,4,FALSE),"")</f>
        <v/>
      </c>
      <c r="J89" s="11" t="str">
        <f>IFERROR(VLOOKUP($B89,'[1]SEPTEMBRE CERGY'!$K$7:$W$17,4,FALSE),"")</f>
        <v/>
      </c>
      <c r="K89" s="11" t="str">
        <f>IFERROR(VLOOKUP($B89,'[1]OCTOBRE L''AMIRAUTE'!$K$7:$V$25,4,FALSE),"")</f>
        <v/>
      </c>
      <c r="L89" s="11" t="str">
        <f>IFERROR(VLOOKUP($B89,'[1]OCTOBRE LE TOUQUET LA FORET'!$K$7:$V$25,4,FALSE),"")</f>
        <v/>
      </c>
      <c r="M89" s="11" t="str">
        <f>IFERROR(VLOOKUP($B89,'[1]NOVEMBRE SERAINCOURT'!$K$7:$V$25,4,FALSE),"")</f>
        <v/>
      </c>
      <c r="N89" s="11" t="str">
        <f>IFERROR(VLOOKUP($B89,'[1]DECEMBRE LA CHOUETTE'!$K$7:$V$25,4,FALSE),"")</f>
        <v/>
      </c>
      <c r="O89" s="15">
        <f t="shared" si="6"/>
        <v>0</v>
      </c>
      <c r="P89" s="13" t="str">
        <f t="shared" si="7"/>
        <v/>
      </c>
      <c r="Q89" s="16">
        <f t="shared" si="8"/>
        <v>0</v>
      </c>
      <c r="R89" s="16"/>
    </row>
    <row r="90" spans="1:18" ht="16.5" customHeight="1">
      <c r="A90" s="9">
        <v>32</v>
      </c>
      <c r="B90" s="19" t="s">
        <v>48</v>
      </c>
      <c r="C90" s="11" t="str">
        <f>IFERROR(VLOOKUP($B90,'[1]JANVIER TEMPLIERS'!$K$7:$V$21,4,FALSE),"")</f>
        <v/>
      </c>
      <c r="D90" s="11" t="str">
        <f>IFERROR(VLOOKUP($B90,'[1]FEVRIER NATIONAL'!$K$7:$V$22,4,FALSE),"")</f>
        <v/>
      </c>
      <c r="E90" s="11" t="str">
        <f>IFERROR(VLOOKUP($B90,'[1]AVRIL GADANCOURT'!$K$7:$W$22,4,FALSE),"")</f>
        <v/>
      </c>
      <c r="F90" s="11" t="str">
        <f>IFERROR(VLOOKUP($B90,'[1]MAI ABLEIGES'!$K$7:$W$22,4,FALSE),"")</f>
        <v/>
      </c>
      <c r="G90" s="11" t="str">
        <f>IFERROR(VLOOKUP($B90,'[1]JUIN LA FORET D''ORIENT'!$K$7:$W$22,4,FALSE),"")</f>
        <v/>
      </c>
      <c r="H90" s="11" t="str">
        <f>IFERROR(VLOOKUP($B90,'[1]JUILLET VILLARCEAUX'!$K$7:$W$22,4,FALSE),"")</f>
        <v/>
      </c>
      <c r="I90" s="11" t="str">
        <f>IFERROR(VLOOKUP($B90,'[1]AOUT GOLF DU PRIEURE'!$K$7:$W$17,4,FALSE),"")</f>
        <v/>
      </c>
      <c r="J90" s="11" t="str">
        <f>IFERROR(VLOOKUP($B90,'[1]SEPTEMBRE CERGY'!$K$7:$W$17,4,FALSE),"")</f>
        <v/>
      </c>
      <c r="K90" s="11" t="str">
        <f>IFERROR(VLOOKUP($B90,'[1]OCTOBRE L''AMIRAUTE'!$K$7:$V$25,4,FALSE),"")</f>
        <v/>
      </c>
      <c r="L90" s="11" t="str">
        <f>IFERROR(VLOOKUP($B90,'[1]OCTOBRE LE TOUQUET LA FORET'!$K$7:$V$25,4,FALSE),"")</f>
        <v/>
      </c>
      <c r="M90" s="11" t="str">
        <f>IFERROR(VLOOKUP($B90,'[1]NOVEMBRE SERAINCOURT'!$K$7:$V$25,4,FALSE),"")</f>
        <v/>
      </c>
      <c r="N90" s="11" t="str">
        <f>IFERROR(VLOOKUP($B90,'[1]DECEMBRE LA CHOUETTE'!$K$7:$V$25,4,FALSE),"")</f>
        <v/>
      </c>
      <c r="O90" s="15">
        <f t="shared" si="6"/>
        <v>0</v>
      </c>
      <c r="P90" s="13" t="str">
        <f t="shared" si="7"/>
        <v/>
      </c>
      <c r="Q90" s="16">
        <f t="shared" si="8"/>
        <v>0</v>
      </c>
      <c r="R90" s="16"/>
    </row>
    <row r="91" spans="1:18" ht="16.5" customHeight="1">
      <c r="A91" s="9">
        <v>33</v>
      </c>
      <c r="B91" s="19" t="s">
        <v>49</v>
      </c>
      <c r="C91" s="11" t="str">
        <f>IFERROR(VLOOKUP($B91,'[1]JANVIER TEMPLIERS'!$K$7:$V$21,4,FALSE),"")</f>
        <v/>
      </c>
      <c r="D91" s="11" t="str">
        <f>IFERROR(VLOOKUP($B91,'[1]FEVRIER NATIONAL'!$K$7:$V$22,4,FALSE),"")</f>
        <v/>
      </c>
      <c r="E91" s="11" t="str">
        <f>IFERROR(VLOOKUP($B91,'[1]AVRIL GADANCOURT'!$K$7:$W$22,4,FALSE),"")</f>
        <v/>
      </c>
      <c r="F91" s="11" t="str">
        <f>IFERROR(VLOOKUP($B91,'[1]MAI ABLEIGES'!$K$7:$W$22,4,FALSE),"")</f>
        <v/>
      </c>
      <c r="G91" s="11" t="str">
        <f>IFERROR(VLOOKUP($B91,'[1]JUIN LA FORET D''ORIENT'!$K$7:$W$22,4,FALSE),"")</f>
        <v/>
      </c>
      <c r="H91" s="11" t="str">
        <f>IFERROR(VLOOKUP($B91,'[1]JUILLET VILLARCEAUX'!$K$7:$W$22,4,FALSE),"")</f>
        <v/>
      </c>
      <c r="I91" s="11" t="str">
        <f>IFERROR(VLOOKUP($B91,'[1]AOUT GOLF DU PRIEURE'!$K$7:$W$17,4,FALSE),"")</f>
        <v/>
      </c>
      <c r="J91" s="11" t="str">
        <f>IFERROR(VLOOKUP($B91,'[1]SEPTEMBRE CERGY'!$K$7:$W$17,4,FALSE),"")</f>
        <v/>
      </c>
      <c r="K91" s="11" t="str">
        <f>IFERROR(VLOOKUP($B91,'[1]OCTOBRE L''AMIRAUTE'!$K$7:$V$25,4,FALSE),"")</f>
        <v/>
      </c>
      <c r="L91" s="11" t="str">
        <f>IFERROR(VLOOKUP($B91,'[1]OCTOBRE LE TOUQUET LA FORET'!$K$7:$V$25,4,FALSE),"")</f>
        <v/>
      </c>
      <c r="M91" s="11" t="str">
        <f>IFERROR(VLOOKUP($B91,'[1]NOVEMBRE SERAINCOURT'!$K$7:$V$25,4,FALSE),"")</f>
        <v/>
      </c>
      <c r="N91" s="11" t="str">
        <f>IFERROR(VLOOKUP($B91,'[1]DECEMBRE LA CHOUETTE'!$K$7:$V$25,4,FALSE),"")</f>
        <v/>
      </c>
      <c r="O91" s="15">
        <f t="shared" si="6"/>
        <v>0</v>
      </c>
      <c r="P91" s="13" t="str">
        <f t="shared" si="7"/>
        <v/>
      </c>
      <c r="Q91" s="16">
        <f t="shared" si="8"/>
        <v>0</v>
      </c>
      <c r="R91" s="16"/>
    </row>
    <row r="92" spans="1:18" ht="16.5">
      <c r="A92" s="9">
        <v>34</v>
      </c>
      <c r="B92" s="18" t="s">
        <v>50</v>
      </c>
      <c r="C92" s="11" t="str">
        <f>IFERROR(VLOOKUP($B92,'[1]JANVIER TEMPLIERS'!$K$7:$V$21,4,FALSE),"")</f>
        <v/>
      </c>
      <c r="D92" s="11" t="str">
        <f>IFERROR(VLOOKUP($B92,'[1]FEVRIER NATIONAL'!$K$7:$V$22,4,FALSE),"")</f>
        <v/>
      </c>
      <c r="E92" s="11" t="str">
        <f>IFERROR(VLOOKUP($B92,'[1]AVRIL GADANCOURT'!$K$7:$W$22,4,FALSE),"")</f>
        <v/>
      </c>
      <c r="F92" s="11" t="str">
        <f>IFERROR(VLOOKUP($B92,'[1]MAI ABLEIGES'!$K$7:$W$22,4,FALSE),"")</f>
        <v/>
      </c>
      <c r="G92" s="11" t="str">
        <f>IFERROR(VLOOKUP($B92,'[1]JUIN LA FORET D''ORIENT'!$K$7:$W$22,4,FALSE),"")</f>
        <v/>
      </c>
      <c r="H92" s="11" t="str">
        <f>IFERROR(VLOOKUP($B92,'[1]JUILLET VILLARCEAUX'!$K$7:$W$22,4,FALSE),"")</f>
        <v/>
      </c>
      <c r="I92" s="11" t="str">
        <f>IFERROR(VLOOKUP($B92,'[1]AOUT GOLF DU PRIEURE'!$K$7:$W$17,4,FALSE),"")</f>
        <v/>
      </c>
      <c r="J92" s="11" t="str">
        <f>IFERROR(VLOOKUP($B92,'[1]SEPTEMBRE CERGY'!$K$7:$W$17,4,FALSE),"")</f>
        <v/>
      </c>
      <c r="K92" s="11" t="str">
        <f>IFERROR(VLOOKUP($B92,'[1]OCTOBRE L''AMIRAUTE'!$K$7:$V$25,4,FALSE),"")</f>
        <v/>
      </c>
      <c r="L92" s="11" t="str">
        <f>IFERROR(VLOOKUP($B92,'[1]OCTOBRE LE TOUQUET LA FORET'!$K$7:$V$25,4,FALSE),"")</f>
        <v/>
      </c>
      <c r="M92" s="11" t="str">
        <f>IFERROR(VLOOKUP($B92,'[1]NOVEMBRE SERAINCOURT'!$K$7:$V$25,4,FALSE),"")</f>
        <v/>
      </c>
      <c r="N92" s="11" t="str">
        <f>IFERROR(VLOOKUP($B92,'[1]DECEMBRE LA CHOUETTE'!$K$7:$V$25,4,FALSE),"")</f>
        <v/>
      </c>
      <c r="O92" s="15">
        <f t="shared" si="6"/>
        <v>0</v>
      </c>
      <c r="P92" s="13" t="str">
        <f t="shared" si="7"/>
        <v/>
      </c>
      <c r="Q92" s="16">
        <f t="shared" si="8"/>
        <v>0</v>
      </c>
      <c r="R92" s="16"/>
    </row>
    <row r="93" spans="1:18" ht="16.5">
      <c r="A93" s="9">
        <v>35</v>
      </c>
      <c r="B93" s="18" t="s">
        <v>51</v>
      </c>
      <c r="C93" s="11" t="str">
        <f>IFERROR(VLOOKUP($B93,'[1]JANVIER TEMPLIERS'!$K$7:$V$21,4,FALSE),"")</f>
        <v/>
      </c>
      <c r="D93" s="11" t="str">
        <f>IFERROR(VLOOKUP($B93,'[1]FEVRIER NATIONAL'!$K$7:$V$22,4,FALSE),"")</f>
        <v/>
      </c>
      <c r="E93" s="11" t="str">
        <f>IFERROR(VLOOKUP($B93,'[1]AVRIL GADANCOURT'!$K$7:$W$22,4,FALSE),"")</f>
        <v/>
      </c>
      <c r="F93" s="11" t="str">
        <f>IFERROR(VLOOKUP($B93,'[1]MAI ABLEIGES'!$K$7:$W$22,4,FALSE),"")</f>
        <v/>
      </c>
      <c r="G93" s="11" t="str">
        <f>IFERROR(VLOOKUP($B93,'[1]JUIN LA FORET D''ORIENT'!$K$7:$W$22,4,FALSE),"")</f>
        <v/>
      </c>
      <c r="H93" s="11" t="str">
        <f>IFERROR(VLOOKUP($B93,'[1]JUILLET VILLARCEAUX'!$K$7:$W$22,4,FALSE),"")</f>
        <v/>
      </c>
      <c r="I93" s="11" t="str">
        <f>IFERROR(VLOOKUP($B93,'[1]AOUT GOLF DU PRIEURE'!$K$7:$W$17,4,FALSE),"")</f>
        <v/>
      </c>
      <c r="J93" s="11" t="str">
        <f>IFERROR(VLOOKUP($B93,'[1]SEPTEMBRE CERGY'!$K$7:$W$17,4,FALSE),"")</f>
        <v/>
      </c>
      <c r="K93" s="11" t="str">
        <f>IFERROR(VLOOKUP($B93,'[1]OCTOBRE L''AMIRAUTE'!$K$7:$V$25,4,FALSE),"")</f>
        <v/>
      </c>
      <c r="L93" s="11" t="str">
        <f>IFERROR(VLOOKUP($B93,'[1]OCTOBRE LE TOUQUET LA FORET'!$K$7:$V$25,4,FALSE),"")</f>
        <v/>
      </c>
      <c r="M93" s="11" t="str">
        <f>IFERROR(VLOOKUP($B93,'[1]NOVEMBRE SERAINCOURT'!$K$7:$V$25,4,FALSE),"")</f>
        <v/>
      </c>
      <c r="N93" s="11" t="str">
        <f>IFERROR(VLOOKUP($B93,'[1]DECEMBRE LA CHOUETTE'!$K$7:$V$25,4,FALSE),"")</f>
        <v/>
      </c>
      <c r="O93" s="15">
        <f t="shared" si="6"/>
        <v>0</v>
      </c>
      <c r="P93" s="13" t="str">
        <f t="shared" si="7"/>
        <v/>
      </c>
      <c r="Q93" s="16">
        <f t="shared" si="8"/>
        <v>0</v>
      </c>
      <c r="R93" s="16"/>
    </row>
    <row r="94" spans="1:18" ht="16.5">
      <c r="A94" s="9">
        <v>36</v>
      </c>
      <c r="B94" s="18" t="s">
        <v>52</v>
      </c>
      <c r="C94" s="11" t="str">
        <f>IFERROR(VLOOKUP($B94,'[1]JANVIER TEMPLIERS'!$K$7:$V$21,4,FALSE),"")</f>
        <v/>
      </c>
      <c r="D94" s="11" t="str">
        <f>IFERROR(VLOOKUP($B94,'[1]FEVRIER NATIONAL'!$K$7:$V$22,4,FALSE),"")</f>
        <v/>
      </c>
      <c r="E94" s="11" t="str">
        <f>IFERROR(VLOOKUP($B94,'[1]AVRIL GADANCOURT'!$K$7:$W$22,4,FALSE),"")</f>
        <v/>
      </c>
      <c r="F94" s="11" t="str">
        <f>IFERROR(VLOOKUP($B94,'[1]MAI ABLEIGES'!$K$7:$W$22,4,FALSE),"")</f>
        <v/>
      </c>
      <c r="G94" s="11" t="str">
        <f>IFERROR(VLOOKUP($B94,'[1]JUIN LA FORET D''ORIENT'!$K$7:$W$22,4,FALSE),"")</f>
        <v/>
      </c>
      <c r="H94" s="11" t="str">
        <f>IFERROR(VLOOKUP($B94,'[1]JUILLET VILLARCEAUX'!$K$7:$W$22,4,FALSE),"")</f>
        <v/>
      </c>
      <c r="I94" s="11" t="str">
        <f>IFERROR(VLOOKUP($B94,'[1]AOUT GOLF DU PRIEURE'!$K$7:$W$17,4,FALSE),"")</f>
        <v/>
      </c>
      <c r="J94" s="11" t="str">
        <f>IFERROR(VLOOKUP($B94,'[1]SEPTEMBRE CERGY'!$K$7:$W$17,4,FALSE),"")</f>
        <v/>
      </c>
      <c r="K94" s="11" t="str">
        <f>IFERROR(VLOOKUP($B94,'[1]OCTOBRE L''AMIRAUTE'!$K$7:$V$25,4,FALSE),"")</f>
        <v/>
      </c>
      <c r="L94" s="11" t="str">
        <f>IFERROR(VLOOKUP($B94,'[1]OCTOBRE LE TOUQUET LA FORET'!$K$7:$V$25,4,FALSE),"")</f>
        <v/>
      </c>
      <c r="M94" s="11" t="str">
        <f>IFERROR(VLOOKUP($B94,'[1]NOVEMBRE SERAINCOURT'!$K$7:$V$25,4,FALSE),"")</f>
        <v/>
      </c>
      <c r="N94" s="11" t="str">
        <f>IFERROR(VLOOKUP($B94,'[1]DECEMBRE LA CHOUETTE'!$K$7:$V$25,4,FALSE),"")</f>
        <v/>
      </c>
      <c r="O94" s="15">
        <f t="shared" si="6"/>
        <v>0</v>
      </c>
      <c r="P94" s="13" t="str">
        <f t="shared" si="7"/>
        <v/>
      </c>
      <c r="Q94" s="16">
        <f t="shared" si="8"/>
        <v>0</v>
      </c>
      <c r="R94" s="16"/>
    </row>
    <row r="95" spans="1:18" ht="16.5">
      <c r="A95" s="9">
        <v>37</v>
      </c>
      <c r="B95" s="18" t="s">
        <v>53</v>
      </c>
      <c r="C95" s="11" t="str">
        <f>IFERROR(VLOOKUP($B95,'[1]JANVIER TEMPLIERS'!$K$7:$V$21,4,FALSE),"")</f>
        <v/>
      </c>
      <c r="D95" s="11" t="str">
        <f>IFERROR(VLOOKUP($B95,'[1]FEVRIER NATIONAL'!$K$7:$V$22,4,FALSE),"")</f>
        <v/>
      </c>
      <c r="E95" s="11" t="str">
        <f>IFERROR(VLOOKUP($B95,'[1]AVRIL GADANCOURT'!$K$7:$W$22,4,FALSE),"")</f>
        <v/>
      </c>
      <c r="F95" s="11" t="str">
        <f>IFERROR(VLOOKUP($B95,'[1]MAI ABLEIGES'!$K$7:$W$22,4,FALSE),"")</f>
        <v/>
      </c>
      <c r="G95" s="11" t="str">
        <f>IFERROR(VLOOKUP($B95,'[1]JUIN LA FORET D''ORIENT'!$K$7:$W$22,4,FALSE),"")</f>
        <v/>
      </c>
      <c r="H95" s="11" t="str">
        <f>IFERROR(VLOOKUP($B95,'[1]JUILLET VILLARCEAUX'!$K$7:$W$22,4,FALSE),"")</f>
        <v/>
      </c>
      <c r="I95" s="11" t="str">
        <f>IFERROR(VLOOKUP($B95,'[1]AOUT GOLF DU PRIEURE'!$K$7:$W$17,4,FALSE),"")</f>
        <v/>
      </c>
      <c r="J95" s="11" t="str">
        <f>IFERROR(VLOOKUP($B95,'[1]SEPTEMBRE CERGY'!$K$7:$W$17,4,FALSE),"")</f>
        <v/>
      </c>
      <c r="K95" s="11" t="str">
        <f>IFERROR(VLOOKUP($B95,'[1]OCTOBRE L''AMIRAUTE'!$K$7:$V$25,4,FALSE),"")</f>
        <v/>
      </c>
      <c r="L95" s="11" t="str">
        <f>IFERROR(VLOOKUP($B95,'[1]OCTOBRE LE TOUQUET LA FORET'!$K$7:$V$25,4,FALSE),"")</f>
        <v/>
      </c>
      <c r="M95" s="11" t="str">
        <f>IFERROR(VLOOKUP($B95,'[1]NOVEMBRE SERAINCOURT'!$K$7:$V$25,4,FALSE),"")</f>
        <v/>
      </c>
      <c r="N95" s="11" t="str">
        <f>IFERROR(VLOOKUP($B95,'[1]DECEMBRE LA CHOUETTE'!$K$7:$V$25,4,FALSE),"")</f>
        <v/>
      </c>
      <c r="O95" s="15">
        <f t="shared" si="6"/>
        <v>0</v>
      </c>
      <c r="P95" s="13" t="str">
        <f t="shared" si="7"/>
        <v/>
      </c>
      <c r="Q95" s="16">
        <f t="shared" si="8"/>
        <v>0</v>
      </c>
      <c r="R95" s="16"/>
    </row>
    <row r="96" spans="1:18" ht="18" customHeight="1">
      <c r="A96" s="9">
        <v>38</v>
      </c>
      <c r="B96" s="18" t="s">
        <v>54</v>
      </c>
      <c r="C96" s="11" t="str">
        <f>IFERROR(VLOOKUP($B96,'[1]JANVIER TEMPLIERS'!$K$7:$V$21,4,FALSE),"")</f>
        <v/>
      </c>
      <c r="D96" s="11" t="str">
        <f>IFERROR(VLOOKUP($B96,'[1]FEVRIER NATIONAL'!$K$7:$V$22,4,FALSE),"")</f>
        <v/>
      </c>
      <c r="E96" s="11" t="str">
        <f>IFERROR(VLOOKUP($B96,'[1]AVRIL GADANCOURT'!$K$7:$W$22,4,FALSE),"")</f>
        <v/>
      </c>
      <c r="F96" s="11" t="str">
        <f>IFERROR(VLOOKUP($B96,'[1]MAI ABLEIGES'!$K$7:$W$22,4,FALSE),"")</f>
        <v/>
      </c>
      <c r="G96" s="11" t="str">
        <f>IFERROR(VLOOKUP($B96,'[1]JUIN LA FORET D''ORIENT'!$K$7:$W$22,4,FALSE),"")</f>
        <v/>
      </c>
      <c r="H96" s="11" t="str">
        <f>IFERROR(VLOOKUP($B96,'[1]JUILLET VILLARCEAUX'!$K$7:$W$22,4,FALSE),"")</f>
        <v/>
      </c>
      <c r="I96" s="11" t="str">
        <f>IFERROR(VLOOKUP($B96,'[1]AOUT GOLF DU PRIEURE'!$K$7:$W$17,4,FALSE),"")</f>
        <v/>
      </c>
      <c r="J96" s="11" t="str">
        <f>IFERROR(VLOOKUP($B96,'[1]SEPTEMBRE CERGY'!$K$7:$W$17,4,FALSE),"")</f>
        <v/>
      </c>
      <c r="K96" s="11" t="str">
        <f>IFERROR(VLOOKUP($B96,'[1]OCTOBRE L''AMIRAUTE'!$K$7:$V$25,4,FALSE),"")</f>
        <v/>
      </c>
      <c r="L96" s="11" t="str">
        <f>IFERROR(VLOOKUP($B96,'[1]OCTOBRE LE TOUQUET LA FORET'!$K$7:$V$25,4,FALSE),"")</f>
        <v/>
      </c>
      <c r="M96" s="11" t="str">
        <f>IFERROR(VLOOKUP($B96,'[1]NOVEMBRE SERAINCOURT'!$K$7:$V$25,4,FALSE),"")</f>
        <v/>
      </c>
      <c r="N96" s="11" t="str">
        <f>IFERROR(VLOOKUP($B96,'[1]DECEMBRE LA CHOUETTE'!$K$7:$V$25,4,FALSE),"")</f>
        <v/>
      </c>
      <c r="O96" s="15">
        <f t="shared" si="6"/>
        <v>0</v>
      </c>
      <c r="P96" s="13" t="str">
        <f t="shared" si="7"/>
        <v/>
      </c>
      <c r="Q96" s="16">
        <f t="shared" si="8"/>
        <v>0</v>
      </c>
      <c r="R96" s="16"/>
    </row>
    <row r="97" spans="1:18" ht="16.5" customHeight="1">
      <c r="A97" s="9">
        <v>39</v>
      </c>
      <c r="B97" s="19" t="s">
        <v>55</v>
      </c>
      <c r="C97" s="11" t="str">
        <f>IFERROR(VLOOKUP($B97,'[1]JANVIER TEMPLIERS'!$K$7:$V$21,4,FALSE),"")</f>
        <v/>
      </c>
      <c r="D97" s="11" t="str">
        <f>IFERROR(VLOOKUP($B97,'[1]FEVRIER NATIONAL'!$K$7:$V$22,4,FALSE),"")</f>
        <v/>
      </c>
      <c r="E97" s="11" t="str">
        <f>IFERROR(VLOOKUP($B97,'[1]AVRIL GADANCOURT'!$K$7:$W$22,4,FALSE),"")</f>
        <v/>
      </c>
      <c r="F97" s="11" t="str">
        <f>IFERROR(VLOOKUP($B97,'[1]MAI ABLEIGES'!$K$7:$W$22,4,FALSE),"")</f>
        <v/>
      </c>
      <c r="G97" s="11" t="str">
        <f>IFERROR(VLOOKUP($B97,'[1]JUIN LA FORET D''ORIENT'!$K$7:$W$22,4,FALSE),"")</f>
        <v/>
      </c>
      <c r="H97" s="11" t="str">
        <f>IFERROR(VLOOKUP($B97,'[1]JUILLET VILLARCEAUX'!$K$7:$W$22,4,FALSE),"")</f>
        <v/>
      </c>
      <c r="I97" s="11" t="str">
        <f>IFERROR(VLOOKUP($B97,'[1]AOUT GOLF DU PRIEURE'!$K$7:$W$17,4,FALSE),"")</f>
        <v/>
      </c>
      <c r="J97" s="11" t="str">
        <f>IFERROR(VLOOKUP($B97,'[1]SEPTEMBRE CERGY'!$K$7:$W$17,4,FALSE),"")</f>
        <v/>
      </c>
      <c r="K97" s="11" t="str">
        <f>IFERROR(VLOOKUP($B97,'[1]OCTOBRE L''AMIRAUTE'!$K$7:$V$25,4,FALSE),"")</f>
        <v/>
      </c>
      <c r="L97" s="11" t="str">
        <f>IFERROR(VLOOKUP($B97,'[1]OCTOBRE LE TOUQUET LA FORET'!$K$7:$V$25,4,FALSE),"")</f>
        <v/>
      </c>
      <c r="M97" s="11" t="str">
        <f>IFERROR(VLOOKUP($B97,'[1]NOVEMBRE SERAINCOURT'!$K$7:$V$25,4,FALSE),"")</f>
        <v/>
      </c>
      <c r="N97" s="11" t="str">
        <f>IFERROR(VLOOKUP($B97,'[1]DECEMBRE LA CHOUETTE'!$K$7:$V$25,4,FALSE),"")</f>
        <v/>
      </c>
      <c r="O97" s="15">
        <f t="shared" si="6"/>
        <v>0</v>
      </c>
      <c r="P97" s="13" t="str">
        <f t="shared" si="7"/>
        <v/>
      </c>
      <c r="Q97" s="16">
        <f t="shared" si="8"/>
        <v>0</v>
      </c>
      <c r="R97" s="16"/>
    </row>
    <row r="98" spans="1:18" ht="16.5">
      <c r="A98" s="9">
        <v>40</v>
      </c>
      <c r="B98" s="18" t="s">
        <v>56</v>
      </c>
      <c r="C98" s="11" t="str">
        <f>IFERROR(VLOOKUP($B98,'[1]JANVIER TEMPLIERS'!$K$7:$V$21,4,FALSE),"")</f>
        <v/>
      </c>
      <c r="D98" s="11" t="str">
        <f>IFERROR(VLOOKUP($B98,'[1]FEVRIER NATIONAL'!$K$7:$V$22,4,FALSE),"")</f>
        <v/>
      </c>
      <c r="E98" s="11" t="str">
        <f>IFERROR(VLOOKUP($B98,'[1]AVRIL GADANCOURT'!$K$7:$W$22,4,FALSE),"")</f>
        <v/>
      </c>
      <c r="F98" s="11" t="str">
        <f>IFERROR(VLOOKUP($B98,'[1]MAI ABLEIGES'!$K$7:$W$22,4,FALSE),"")</f>
        <v/>
      </c>
      <c r="G98" s="11" t="str">
        <f>IFERROR(VLOOKUP($B98,'[1]JUIN LA FORET D''ORIENT'!$K$7:$W$22,4,FALSE),"")</f>
        <v/>
      </c>
      <c r="H98" s="11" t="str">
        <f>IFERROR(VLOOKUP($B98,'[1]JUILLET VILLARCEAUX'!$K$7:$W$22,4,FALSE),"")</f>
        <v/>
      </c>
      <c r="I98" s="11" t="str">
        <f>IFERROR(VLOOKUP($B98,'[1]AOUT GOLF DU PRIEURE'!$K$7:$W$17,4,FALSE),"")</f>
        <v/>
      </c>
      <c r="J98" s="11" t="str">
        <f>IFERROR(VLOOKUP($B98,'[1]SEPTEMBRE CERGY'!$K$7:$W$17,4,FALSE),"")</f>
        <v/>
      </c>
      <c r="K98" s="11" t="str">
        <f>IFERROR(VLOOKUP($B98,'[1]OCTOBRE L''AMIRAUTE'!$K$7:$V$25,4,FALSE),"")</f>
        <v/>
      </c>
      <c r="L98" s="11" t="str">
        <f>IFERROR(VLOOKUP($B98,'[1]OCTOBRE LE TOUQUET LA FORET'!$K$7:$V$25,4,FALSE),"")</f>
        <v/>
      </c>
      <c r="M98" s="11" t="str">
        <f>IFERROR(VLOOKUP($B98,'[1]NOVEMBRE SERAINCOURT'!$K$7:$V$25,4,FALSE),"")</f>
        <v/>
      </c>
      <c r="N98" s="11" t="str">
        <f>IFERROR(VLOOKUP($B98,'[1]DECEMBRE LA CHOUETTE'!$K$7:$V$25,4,FALSE),"")</f>
        <v/>
      </c>
      <c r="O98" s="15">
        <f t="shared" si="6"/>
        <v>0</v>
      </c>
      <c r="P98" s="13" t="str">
        <f t="shared" si="7"/>
        <v/>
      </c>
      <c r="Q98" s="16">
        <f t="shared" si="8"/>
        <v>0</v>
      </c>
      <c r="R98" s="16"/>
    </row>
    <row r="99" spans="1:18" ht="18" customHeight="1">
      <c r="A99" s="9">
        <v>41</v>
      </c>
      <c r="B99" s="18" t="s">
        <v>57</v>
      </c>
      <c r="C99" s="11" t="str">
        <f>IFERROR(VLOOKUP($B99,'[1]JANVIER TEMPLIERS'!$K$7:$V$21,4,FALSE),"")</f>
        <v/>
      </c>
      <c r="D99" s="11" t="str">
        <f>IFERROR(VLOOKUP($B99,'[1]FEVRIER NATIONAL'!$K$7:$V$22,4,FALSE),"")</f>
        <v/>
      </c>
      <c r="E99" s="11" t="str">
        <f>IFERROR(VLOOKUP($B99,'[1]AVRIL GADANCOURT'!$K$7:$W$22,4,FALSE),"")</f>
        <v/>
      </c>
      <c r="F99" s="11" t="str">
        <f>IFERROR(VLOOKUP($B99,'[1]MAI ABLEIGES'!$K$7:$W$22,4,FALSE),"")</f>
        <v/>
      </c>
      <c r="G99" s="11" t="str">
        <f>IFERROR(VLOOKUP($B99,'[1]JUIN LA FORET D''ORIENT'!$K$7:$W$22,4,FALSE),"")</f>
        <v/>
      </c>
      <c r="H99" s="11" t="str">
        <f>IFERROR(VLOOKUP($B99,'[1]JUILLET VILLARCEAUX'!$K$7:$W$22,4,FALSE),"")</f>
        <v/>
      </c>
      <c r="I99" s="11" t="str">
        <f>IFERROR(VLOOKUP($B99,'[1]AOUT GOLF DU PRIEURE'!$K$7:$W$17,4,FALSE),"")</f>
        <v/>
      </c>
      <c r="J99" s="11" t="str">
        <f>IFERROR(VLOOKUP($B99,'[1]SEPTEMBRE CERGY'!$K$7:$W$17,4,FALSE),"")</f>
        <v/>
      </c>
      <c r="K99" s="11" t="str">
        <f>IFERROR(VLOOKUP($B99,'[1]OCTOBRE L''AMIRAUTE'!$K$7:$V$25,4,FALSE),"")</f>
        <v/>
      </c>
      <c r="L99" s="11" t="str">
        <f>IFERROR(VLOOKUP($B99,'[1]OCTOBRE LE TOUQUET LA FORET'!$K$7:$V$25,4,FALSE),"")</f>
        <v/>
      </c>
      <c r="M99" s="11" t="str">
        <f>IFERROR(VLOOKUP($B99,'[1]NOVEMBRE SERAINCOURT'!$K$7:$V$25,4,FALSE),"")</f>
        <v/>
      </c>
      <c r="N99" s="11" t="str">
        <f>IFERROR(VLOOKUP($B99,'[1]DECEMBRE LA CHOUETTE'!$K$7:$V$25,4,FALSE),"")</f>
        <v/>
      </c>
      <c r="O99" s="15">
        <f t="shared" si="6"/>
        <v>0</v>
      </c>
      <c r="P99" s="13" t="str">
        <f t="shared" si="7"/>
        <v/>
      </c>
      <c r="Q99" s="16">
        <f t="shared" si="8"/>
        <v>0</v>
      </c>
      <c r="R99" s="16"/>
    </row>
    <row r="100" spans="1:18" ht="16.5" customHeight="1">
      <c r="A100" s="9">
        <v>42</v>
      </c>
      <c r="B100" s="19" t="s">
        <v>58</v>
      </c>
      <c r="C100" s="11" t="str">
        <f>IFERROR(VLOOKUP($B100,'[1]JANVIER TEMPLIERS'!$K$7:$V$21,4,FALSE),"")</f>
        <v/>
      </c>
      <c r="D100" s="11" t="str">
        <f>IFERROR(VLOOKUP($B100,'[1]FEVRIER NATIONAL'!$K$7:$V$22,4,FALSE),"")</f>
        <v/>
      </c>
      <c r="E100" s="11" t="str">
        <f>IFERROR(VLOOKUP($B100,'[1]AVRIL GADANCOURT'!$K$7:$W$22,4,FALSE),"")</f>
        <v/>
      </c>
      <c r="F100" s="11" t="str">
        <f>IFERROR(VLOOKUP($B100,'[1]MAI ABLEIGES'!$K$7:$W$22,4,FALSE),"")</f>
        <v/>
      </c>
      <c r="G100" s="11" t="str">
        <f>IFERROR(VLOOKUP($B100,'[1]JUIN LA FORET D''ORIENT'!$K$7:$W$22,4,FALSE),"")</f>
        <v/>
      </c>
      <c r="H100" s="11" t="str">
        <f>IFERROR(VLOOKUP($B100,'[1]JUILLET VILLARCEAUX'!$K$7:$W$22,4,FALSE),"")</f>
        <v/>
      </c>
      <c r="I100" s="11" t="str">
        <f>IFERROR(VLOOKUP($B100,'[1]AOUT GOLF DU PRIEURE'!$K$7:$W$17,4,FALSE),"")</f>
        <v/>
      </c>
      <c r="J100" s="11" t="str">
        <f>IFERROR(VLOOKUP($B100,'[1]SEPTEMBRE CERGY'!$K$7:$W$17,4,FALSE),"")</f>
        <v/>
      </c>
      <c r="K100" s="11" t="str">
        <f>IFERROR(VLOOKUP($B100,'[1]OCTOBRE L''AMIRAUTE'!$K$7:$V$25,4,FALSE),"")</f>
        <v/>
      </c>
      <c r="L100" s="11" t="str">
        <f>IFERROR(VLOOKUP($B100,'[1]OCTOBRE LE TOUQUET LA FORET'!$K$7:$V$25,4,FALSE),"")</f>
        <v/>
      </c>
      <c r="M100" s="11" t="str">
        <f>IFERROR(VLOOKUP($B100,'[1]NOVEMBRE SERAINCOURT'!$K$7:$V$25,4,FALSE),"")</f>
        <v/>
      </c>
      <c r="N100" s="11" t="str">
        <f>IFERROR(VLOOKUP($B100,'[1]DECEMBRE LA CHOUETTE'!$K$7:$V$25,4,FALSE),"")</f>
        <v/>
      </c>
      <c r="O100" s="15">
        <f t="shared" si="6"/>
        <v>0</v>
      </c>
      <c r="P100" s="13" t="str">
        <f t="shared" si="7"/>
        <v/>
      </c>
      <c r="Q100" s="16">
        <f t="shared" si="8"/>
        <v>0</v>
      </c>
      <c r="R100" s="16"/>
    </row>
    <row r="101" spans="1:18" ht="16.5">
      <c r="A101" s="9">
        <v>43</v>
      </c>
      <c r="B101" s="18" t="s">
        <v>59</v>
      </c>
      <c r="C101" s="11" t="str">
        <f>IFERROR(VLOOKUP($B101,'[1]JANVIER TEMPLIERS'!$K$7:$V$21,4,FALSE),"")</f>
        <v/>
      </c>
      <c r="D101" s="11" t="str">
        <f>IFERROR(VLOOKUP($B101,'[1]FEVRIER NATIONAL'!$K$7:$V$22,4,FALSE),"")</f>
        <v/>
      </c>
      <c r="E101" s="11" t="str">
        <f>IFERROR(VLOOKUP($B101,'[1]AVRIL GADANCOURT'!$K$7:$W$22,4,FALSE),"")</f>
        <v/>
      </c>
      <c r="F101" s="11" t="str">
        <f>IFERROR(VLOOKUP($B101,'[1]MAI ABLEIGES'!$K$7:$W$22,4,FALSE),"")</f>
        <v/>
      </c>
      <c r="G101" s="11" t="str">
        <f>IFERROR(VLOOKUP($B101,'[1]JUIN LA FORET D''ORIENT'!$K$7:$W$22,4,FALSE),"")</f>
        <v/>
      </c>
      <c r="H101" s="11" t="str">
        <f>IFERROR(VLOOKUP($B101,'[1]JUILLET VILLARCEAUX'!$K$7:$W$22,4,FALSE),"")</f>
        <v/>
      </c>
      <c r="I101" s="11" t="str">
        <f>IFERROR(VLOOKUP($B101,'[1]AOUT GOLF DU PRIEURE'!$K$7:$W$17,4,FALSE),"")</f>
        <v/>
      </c>
      <c r="J101" s="11" t="str">
        <f>IFERROR(VLOOKUP($B101,'[1]SEPTEMBRE CERGY'!$K$7:$W$17,4,FALSE),"")</f>
        <v/>
      </c>
      <c r="K101" s="11" t="str">
        <f>IFERROR(VLOOKUP($B101,'[1]OCTOBRE L''AMIRAUTE'!$K$7:$V$25,4,FALSE),"")</f>
        <v/>
      </c>
      <c r="L101" s="11" t="str">
        <f>IFERROR(VLOOKUP($B101,'[1]OCTOBRE LE TOUQUET LA FORET'!$K$7:$V$25,4,FALSE),"")</f>
        <v/>
      </c>
      <c r="M101" s="11" t="str">
        <f>IFERROR(VLOOKUP($B101,'[1]NOVEMBRE SERAINCOURT'!$K$7:$V$25,4,FALSE),"")</f>
        <v/>
      </c>
      <c r="N101" s="11" t="str">
        <f>IFERROR(VLOOKUP($B101,'[1]DECEMBRE LA CHOUETTE'!$K$7:$V$25,4,FALSE),"")</f>
        <v/>
      </c>
      <c r="O101" s="15">
        <f t="shared" si="6"/>
        <v>0</v>
      </c>
      <c r="P101" s="13" t="str">
        <f t="shared" si="7"/>
        <v/>
      </c>
      <c r="Q101" s="16">
        <f t="shared" si="8"/>
        <v>0</v>
      </c>
      <c r="R101" s="16"/>
    </row>
    <row r="102" spans="1:18" ht="18" customHeight="1">
      <c r="A102" s="9">
        <v>44</v>
      </c>
      <c r="B102" s="18" t="s">
        <v>60</v>
      </c>
      <c r="C102" s="11" t="str">
        <f>IFERROR(VLOOKUP($B102,'[1]JANVIER TEMPLIERS'!$K$7:$V$21,4,FALSE),"")</f>
        <v/>
      </c>
      <c r="D102" s="11" t="str">
        <f>IFERROR(VLOOKUP($B102,'[1]FEVRIER NATIONAL'!$K$7:$V$22,4,FALSE),"")</f>
        <v/>
      </c>
      <c r="E102" s="11" t="str">
        <f>IFERROR(VLOOKUP($B102,'[1]AVRIL GADANCOURT'!$K$7:$W$22,4,FALSE),"")</f>
        <v/>
      </c>
      <c r="F102" s="11" t="str">
        <f>IFERROR(VLOOKUP($B102,'[1]MAI ABLEIGES'!$K$7:$W$22,4,FALSE),"")</f>
        <v/>
      </c>
      <c r="G102" s="11" t="str">
        <f>IFERROR(VLOOKUP($B102,'[1]JUIN LA FORET D''ORIENT'!$K$7:$W$22,4,FALSE),"")</f>
        <v/>
      </c>
      <c r="H102" s="11" t="str">
        <f>IFERROR(VLOOKUP($B102,'[1]JUILLET VILLARCEAUX'!$K$7:$W$22,4,FALSE),"")</f>
        <v/>
      </c>
      <c r="I102" s="11" t="str">
        <f>IFERROR(VLOOKUP($B102,'[1]AOUT GOLF DU PRIEURE'!$K$7:$W$17,4,FALSE),"")</f>
        <v/>
      </c>
      <c r="J102" s="11" t="str">
        <f>IFERROR(VLOOKUP($B102,'[1]SEPTEMBRE CERGY'!$K$7:$W$17,4,FALSE),"")</f>
        <v/>
      </c>
      <c r="K102" s="11" t="str">
        <f>IFERROR(VLOOKUP($B102,'[1]OCTOBRE L''AMIRAUTE'!$K$7:$V$25,4,FALSE),"")</f>
        <v/>
      </c>
      <c r="L102" s="11" t="str">
        <f>IFERROR(VLOOKUP($B102,'[1]OCTOBRE LE TOUQUET LA FORET'!$K$7:$V$25,4,FALSE),"")</f>
        <v/>
      </c>
      <c r="M102" s="11" t="str">
        <f>IFERROR(VLOOKUP($B102,'[1]NOVEMBRE SERAINCOURT'!$K$7:$V$25,4,FALSE),"")</f>
        <v/>
      </c>
      <c r="N102" s="11" t="str">
        <f>IFERROR(VLOOKUP($B102,'[1]DECEMBRE LA CHOUETTE'!$K$7:$V$25,4,FALSE),"")</f>
        <v/>
      </c>
      <c r="O102" s="15">
        <f t="shared" si="6"/>
        <v>0</v>
      </c>
      <c r="P102" s="13" t="str">
        <f t="shared" si="7"/>
        <v/>
      </c>
      <c r="Q102" s="16">
        <f t="shared" si="8"/>
        <v>0</v>
      </c>
      <c r="R102" s="16"/>
    </row>
    <row r="103" spans="1:18" ht="16.5" customHeight="1">
      <c r="A103" s="9">
        <v>45</v>
      </c>
      <c r="B103" s="19" t="s">
        <v>61</v>
      </c>
      <c r="C103" s="11" t="str">
        <f>IFERROR(VLOOKUP($B103,'[1]JANVIER TEMPLIERS'!$K$7:$V$21,4,FALSE),"")</f>
        <v/>
      </c>
      <c r="D103" s="11" t="str">
        <f>IFERROR(VLOOKUP($B103,'[1]FEVRIER NATIONAL'!$K$7:$V$22,4,FALSE),"")</f>
        <v/>
      </c>
      <c r="E103" s="11" t="str">
        <f>IFERROR(VLOOKUP($B103,'[1]AVRIL GADANCOURT'!$K$7:$W$22,4,FALSE),"")</f>
        <v/>
      </c>
      <c r="F103" s="11" t="str">
        <f>IFERROR(VLOOKUP($B103,'[1]MAI ABLEIGES'!$K$7:$W$22,4,FALSE),"")</f>
        <v/>
      </c>
      <c r="G103" s="11" t="str">
        <f>IFERROR(VLOOKUP($B103,'[1]JUIN LA FORET D''ORIENT'!$K$7:$W$22,4,FALSE),"")</f>
        <v/>
      </c>
      <c r="H103" s="11" t="str">
        <f>IFERROR(VLOOKUP($B103,'[1]JUILLET VILLARCEAUX'!$K$7:$W$22,4,FALSE),"")</f>
        <v/>
      </c>
      <c r="I103" s="11" t="str">
        <f>IFERROR(VLOOKUP($B103,'[1]AOUT GOLF DU PRIEURE'!$K$7:$W$17,4,FALSE),"")</f>
        <v/>
      </c>
      <c r="J103" s="11" t="str">
        <f>IFERROR(VLOOKUP($B103,'[1]SEPTEMBRE CERGY'!$K$7:$W$17,4,FALSE),"")</f>
        <v/>
      </c>
      <c r="K103" s="11" t="str">
        <f>IFERROR(VLOOKUP($B103,'[1]OCTOBRE L''AMIRAUTE'!$K$7:$V$25,4,FALSE),"")</f>
        <v/>
      </c>
      <c r="L103" s="11" t="str">
        <f>IFERROR(VLOOKUP($B103,'[1]OCTOBRE LE TOUQUET LA FORET'!$K$7:$V$25,4,FALSE),"")</f>
        <v/>
      </c>
      <c r="M103" s="11" t="str">
        <f>IFERROR(VLOOKUP($B103,'[1]NOVEMBRE SERAINCOURT'!$K$7:$V$25,4,FALSE),"")</f>
        <v/>
      </c>
      <c r="N103" s="11" t="str">
        <f>IFERROR(VLOOKUP($B103,'[1]DECEMBRE LA CHOUETTE'!$K$7:$V$25,4,FALSE),"")</f>
        <v/>
      </c>
      <c r="O103" s="15">
        <f t="shared" si="6"/>
        <v>0</v>
      </c>
      <c r="P103" s="13" t="str">
        <f t="shared" si="7"/>
        <v/>
      </c>
      <c r="Q103" s="16">
        <f t="shared" si="8"/>
        <v>0</v>
      </c>
      <c r="R103" s="16"/>
    </row>
    <row r="104" spans="1:18" ht="16.5">
      <c r="A104" s="9">
        <v>46</v>
      </c>
      <c r="B104" s="18" t="s">
        <v>62</v>
      </c>
      <c r="C104" s="11" t="str">
        <f>IFERROR(VLOOKUP($B104,'[1]JANVIER TEMPLIERS'!$K$7:$V$21,4,FALSE),"")</f>
        <v/>
      </c>
      <c r="D104" s="11" t="str">
        <f>IFERROR(VLOOKUP($B104,'[1]FEVRIER NATIONAL'!$K$7:$V$22,4,FALSE),"")</f>
        <v/>
      </c>
      <c r="E104" s="11" t="str">
        <f>IFERROR(VLOOKUP($B104,'[1]AVRIL GADANCOURT'!$K$7:$W$22,4,FALSE),"")</f>
        <v/>
      </c>
      <c r="F104" s="11" t="str">
        <f>IFERROR(VLOOKUP($B104,'[1]MAI ABLEIGES'!$K$7:$W$22,4,FALSE),"")</f>
        <v/>
      </c>
      <c r="G104" s="11" t="str">
        <f>IFERROR(VLOOKUP($B104,'[1]JUIN LA FORET D''ORIENT'!$K$7:$W$22,4,FALSE),"")</f>
        <v/>
      </c>
      <c r="H104" s="11" t="str">
        <f>IFERROR(VLOOKUP($B104,'[1]JUILLET VILLARCEAUX'!$K$7:$W$22,4,FALSE),"")</f>
        <v/>
      </c>
      <c r="I104" s="11" t="str">
        <f>IFERROR(VLOOKUP($B104,'[1]AOUT GOLF DU PRIEURE'!$K$7:$W$17,4,FALSE),"")</f>
        <v/>
      </c>
      <c r="J104" s="11" t="str">
        <f>IFERROR(VLOOKUP($B104,'[1]SEPTEMBRE CERGY'!$K$7:$W$17,4,FALSE),"")</f>
        <v/>
      </c>
      <c r="K104" s="11" t="str">
        <f>IFERROR(VLOOKUP($B104,'[1]OCTOBRE L''AMIRAUTE'!$K$7:$V$25,4,FALSE),"")</f>
        <v/>
      </c>
      <c r="L104" s="11" t="str">
        <f>IFERROR(VLOOKUP($B104,'[1]OCTOBRE LE TOUQUET LA FORET'!$K$7:$V$25,4,FALSE),"")</f>
        <v/>
      </c>
      <c r="M104" s="11" t="str">
        <f>IFERROR(VLOOKUP($B104,'[1]NOVEMBRE SERAINCOURT'!$K$7:$V$25,4,FALSE),"")</f>
        <v/>
      </c>
      <c r="N104" s="11" t="str">
        <f>IFERROR(VLOOKUP($B104,'[1]DECEMBRE LA CHOUETTE'!$K$7:$V$25,4,FALSE),"")</f>
        <v/>
      </c>
      <c r="O104" s="15">
        <f t="shared" si="6"/>
        <v>0</v>
      </c>
      <c r="P104" s="13" t="str">
        <f t="shared" si="7"/>
        <v/>
      </c>
      <c r="Q104" s="16">
        <f t="shared" si="8"/>
        <v>0</v>
      </c>
      <c r="R104" s="16"/>
    </row>
    <row r="105" spans="1:18" ht="16.5">
      <c r="A105" s="9">
        <v>47</v>
      </c>
      <c r="B105" s="18" t="s">
        <v>63</v>
      </c>
      <c r="C105" s="11" t="str">
        <f>IFERROR(VLOOKUP($B105,'[1]JANVIER TEMPLIERS'!$K$7:$V$21,4,FALSE),"")</f>
        <v/>
      </c>
      <c r="D105" s="11" t="str">
        <f>IFERROR(VLOOKUP($B105,'[1]FEVRIER NATIONAL'!$K$7:$V$22,4,FALSE),"")</f>
        <v/>
      </c>
      <c r="E105" s="11" t="str">
        <f>IFERROR(VLOOKUP($B105,'[1]AVRIL GADANCOURT'!$K$7:$W$22,4,FALSE),"")</f>
        <v/>
      </c>
      <c r="F105" s="11" t="str">
        <f>IFERROR(VLOOKUP($B105,'[1]MAI ABLEIGES'!$K$7:$W$22,4,FALSE),"")</f>
        <v/>
      </c>
      <c r="G105" s="11" t="str">
        <f>IFERROR(VLOOKUP($B105,'[1]JUIN LA FORET D''ORIENT'!$K$7:$W$22,4,FALSE),"")</f>
        <v/>
      </c>
      <c r="H105" s="11" t="str">
        <f>IFERROR(VLOOKUP($B105,'[1]JUILLET VILLARCEAUX'!$K$7:$W$22,4,FALSE),"")</f>
        <v/>
      </c>
      <c r="I105" s="11" t="str">
        <f>IFERROR(VLOOKUP($B105,'[1]AOUT GOLF DU PRIEURE'!$K$7:$W$17,4,FALSE),"")</f>
        <v/>
      </c>
      <c r="J105" s="11" t="str">
        <f>IFERROR(VLOOKUP($B105,'[1]SEPTEMBRE CERGY'!$K$7:$W$17,4,FALSE),"")</f>
        <v/>
      </c>
      <c r="K105" s="11" t="str">
        <f>IFERROR(VLOOKUP($B105,'[1]OCTOBRE L''AMIRAUTE'!$K$7:$V$25,4,FALSE),"")</f>
        <v/>
      </c>
      <c r="L105" s="11" t="str">
        <f>IFERROR(VLOOKUP($B105,'[1]OCTOBRE LE TOUQUET LA FORET'!$K$7:$V$25,4,FALSE),"")</f>
        <v/>
      </c>
      <c r="M105" s="11" t="str">
        <f>IFERROR(VLOOKUP($B105,'[1]NOVEMBRE SERAINCOURT'!$K$7:$V$25,4,FALSE),"")</f>
        <v/>
      </c>
      <c r="N105" s="11" t="str">
        <f>IFERROR(VLOOKUP($B105,'[1]DECEMBRE LA CHOUETTE'!$K$7:$V$25,4,FALSE),"")</f>
        <v/>
      </c>
      <c r="O105" s="15">
        <f t="shared" si="6"/>
        <v>0</v>
      </c>
      <c r="P105" s="13" t="str">
        <f t="shared" si="7"/>
        <v/>
      </c>
      <c r="Q105" s="16">
        <f t="shared" si="8"/>
        <v>0</v>
      </c>
      <c r="R105" s="16"/>
    </row>
    <row r="106" spans="1:18" ht="16.5">
      <c r="A106" s="9">
        <v>48</v>
      </c>
      <c r="B106" s="18" t="s">
        <v>64</v>
      </c>
      <c r="C106" s="11" t="str">
        <f>IFERROR(VLOOKUP($B106,'[1]JANVIER TEMPLIERS'!$K$7:$V$21,4,FALSE),"")</f>
        <v/>
      </c>
      <c r="D106" s="11" t="str">
        <f>IFERROR(VLOOKUP($B106,'[1]FEVRIER NATIONAL'!$K$7:$V$22,4,FALSE),"")</f>
        <v/>
      </c>
      <c r="E106" s="11" t="str">
        <f>IFERROR(VLOOKUP($B106,'[1]AVRIL GADANCOURT'!$K$7:$W$22,4,FALSE),"")</f>
        <v/>
      </c>
      <c r="F106" s="11" t="str">
        <f>IFERROR(VLOOKUP($B106,'[1]MAI ABLEIGES'!$K$7:$W$22,4,FALSE),"")</f>
        <v/>
      </c>
      <c r="G106" s="11" t="str">
        <f>IFERROR(VLOOKUP($B106,'[1]JUIN LA FORET D''ORIENT'!$K$7:$W$22,4,FALSE),"")</f>
        <v/>
      </c>
      <c r="H106" s="11" t="str">
        <f>IFERROR(VLOOKUP($B106,'[1]JUILLET VILLARCEAUX'!$K$7:$W$22,4,FALSE),"")</f>
        <v/>
      </c>
      <c r="I106" s="11" t="str">
        <f>IFERROR(VLOOKUP($B106,'[1]AOUT GOLF DU PRIEURE'!$K$7:$W$17,4,FALSE),"")</f>
        <v/>
      </c>
      <c r="J106" s="11" t="str">
        <f>IFERROR(VLOOKUP($B106,'[1]SEPTEMBRE CERGY'!$K$7:$W$17,4,FALSE),"")</f>
        <v/>
      </c>
      <c r="K106" s="11" t="str">
        <f>IFERROR(VLOOKUP($B106,'[1]OCTOBRE L''AMIRAUTE'!$K$7:$V$25,4,FALSE),"")</f>
        <v/>
      </c>
      <c r="L106" s="11" t="str">
        <f>IFERROR(VLOOKUP($B106,'[1]OCTOBRE LE TOUQUET LA FORET'!$K$7:$V$25,4,FALSE),"")</f>
        <v/>
      </c>
      <c r="M106" s="11" t="str">
        <f>IFERROR(VLOOKUP($B106,'[1]NOVEMBRE SERAINCOURT'!$K$7:$V$25,4,FALSE),"")</f>
        <v/>
      </c>
      <c r="N106" s="11" t="str">
        <f>IFERROR(VLOOKUP($B106,'[1]DECEMBRE LA CHOUETTE'!$K$7:$V$25,4,FALSE),"")</f>
        <v/>
      </c>
      <c r="O106" s="15">
        <f t="shared" si="6"/>
        <v>0</v>
      </c>
      <c r="P106" s="13" t="str">
        <f t="shared" si="7"/>
        <v/>
      </c>
      <c r="Q106" s="16">
        <f t="shared" si="8"/>
        <v>0</v>
      </c>
      <c r="R106" s="16"/>
    </row>
    <row r="107" spans="1:18" ht="16.5">
      <c r="A107" s="9"/>
      <c r="B107" s="18" t="s">
        <v>65</v>
      </c>
      <c r="C107" s="11" t="str">
        <f>IFERROR(VLOOKUP($B107,'[1]JANVIER TEMPLIERS'!$K$7:$V$21,4,FALSE),"")</f>
        <v/>
      </c>
      <c r="D107" s="11" t="str">
        <f>IFERROR(VLOOKUP($B107,'[1]FEVRIER NATIONAL'!$K$7:$V$22,4,FALSE),"")</f>
        <v/>
      </c>
      <c r="E107" s="11" t="str">
        <f>IFERROR(VLOOKUP($B107,'[1]AVRIL GADANCOURT'!$K$7:$W$22,4,FALSE),"")</f>
        <v/>
      </c>
      <c r="F107" s="11" t="str">
        <f>IFERROR(VLOOKUP($B107,'[1]MAI ABLEIGES'!$K$7:$W$22,4,FALSE),"")</f>
        <v/>
      </c>
      <c r="G107" s="11" t="str">
        <f>IFERROR(VLOOKUP($B107,'[1]JUIN LA FORET D''ORIENT'!$K$7:$W$22,4,FALSE),"")</f>
        <v/>
      </c>
      <c r="H107" s="11" t="str">
        <f>IFERROR(VLOOKUP($B107,'[1]JUILLET VILLARCEAUX'!$K$7:$W$22,4,FALSE),"")</f>
        <v/>
      </c>
      <c r="I107" s="11" t="str">
        <f>IFERROR(VLOOKUP($B107,'[1]AOUT GOLF DU PRIEURE'!$K$7:$W$17,4,FALSE),"")</f>
        <v/>
      </c>
      <c r="J107" s="11" t="str">
        <f>IFERROR(VLOOKUP($B107,'[1]SEPTEMBRE CERGY'!$K$7:$W$17,4,FALSE),"")</f>
        <v/>
      </c>
      <c r="K107" s="11" t="str">
        <f>IFERROR(VLOOKUP($B107,'[1]OCTOBRE L''AMIRAUTE'!$K$7:$V$25,4,FALSE),"")</f>
        <v/>
      </c>
      <c r="L107" s="11" t="str">
        <f>IFERROR(VLOOKUP($B107,'[1]OCTOBRE LE TOUQUET LA FORET'!$K$7:$V$25,4,FALSE),"")</f>
        <v/>
      </c>
      <c r="M107" s="11" t="str">
        <f>IFERROR(VLOOKUP($B107,'[1]NOVEMBRE SERAINCOURT'!$K$7:$V$25,4,FALSE),"")</f>
        <v/>
      </c>
      <c r="N107" s="11" t="str">
        <f>IFERROR(VLOOKUP($B107,'[1]DECEMBRE LA CHOUETTE'!$K$7:$V$25,4,FALSE),"")</f>
        <v/>
      </c>
      <c r="O107" s="15">
        <f t="shared" si="6"/>
        <v>0</v>
      </c>
      <c r="P107" s="13" t="str">
        <f t="shared" si="7"/>
        <v/>
      </c>
      <c r="Q107" s="16">
        <f t="shared" si="8"/>
        <v>0</v>
      </c>
      <c r="R107" s="16"/>
    </row>
    <row r="108" spans="1:18" ht="16.5">
      <c r="A108" s="9">
        <v>49</v>
      </c>
      <c r="B108" s="18" t="s">
        <v>66</v>
      </c>
      <c r="C108" s="11" t="str">
        <f>IFERROR(VLOOKUP($B108,'[1]JANVIER TEMPLIERS'!$K$7:$V$21,4,FALSE),"")</f>
        <v/>
      </c>
      <c r="D108" s="11" t="str">
        <f>IFERROR(VLOOKUP($B108,'[1]FEVRIER NATIONAL'!$K$7:$V$22,4,FALSE),"")</f>
        <v/>
      </c>
      <c r="E108" s="11" t="str">
        <f>IFERROR(VLOOKUP($B108,'[1]AVRIL GADANCOURT'!$K$7:$W$22,4,FALSE),"")</f>
        <v/>
      </c>
      <c r="F108" s="11" t="str">
        <f>IFERROR(VLOOKUP($B108,'[1]MAI ABLEIGES'!$K$7:$W$22,4,FALSE),"")</f>
        <v/>
      </c>
      <c r="G108" s="11" t="str">
        <f>IFERROR(VLOOKUP($B108,'[1]JUIN LA FORET D''ORIENT'!$K$7:$W$22,4,FALSE),"")</f>
        <v/>
      </c>
      <c r="H108" s="11" t="str">
        <f>IFERROR(VLOOKUP($B108,'[1]JUILLET VILLARCEAUX'!$K$7:$W$22,4,FALSE),"")</f>
        <v/>
      </c>
      <c r="I108" s="11" t="str">
        <f>IFERROR(VLOOKUP($B108,'[1]AOUT GOLF DU PRIEURE'!$K$7:$W$17,4,FALSE),"")</f>
        <v/>
      </c>
      <c r="J108" s="11" t="str">
        <f>IFERROR(VLOOKUP($B108,'[1]SEPTEMBRE CERGY'!$K$7:$W$17,4,FALSE),"")</f>
        <v/>
      </c>
      <c r="K108" s="11" t="str">
        <f>IFERROR(VLOOKUP($B108,'[1]OCTOBRE L''AMIRAUTE'!$K$7:$V$25,4,FALSE),"")</f>
        <v/>
      </c>
      <c r="L108" s="11" t="str">
        <f>IFERROR(VLOOKUP($B108,'[1]OCTOBRE LE TOUQUET LA FORET'!$K$7:$V$25,4,FALSE),"")</f>
        <v/>
      </c>
      <c r="M108" s="11" t="str">
        <f>IFERROR(VLOOKUP($B108,'[1]NOVEMBRE SERAINCOURT'!$K$7:$V$25,4,FALSE),"")</f>
        <v/>
      </c>
      <c r="N108" s="11" t="str">
        <f>IFERROR(VLOOKUP($B108,'[1]DECEMBRE LA CHOUETTE'!$K$7:$V$25,4,FALSE),"")</f>
        <v/>
      </c>
      <c r="O108" s="15">
        <f t="shared" si="6"/>
        <v>0</v>
      </c>
      <c r="P108" s="13" t="str">
        <f t="shared" si="7"/>
        <v/>
      </c>
      <c r="Q108" s="16">
        <f t="shared" si="8"/>
        <v>0</v>
      </c>
      <c r="R108" s="16"/>
    </row>
    <row r="109" spans="1:18" ht="16.5">
      <c r="A109" s="9">
        <v>50</v>
      </c>
      <c r="B109" s="18" t="s">
        <v>67</v>
      </c>
      <c r="C109" s="11" t="str">
        <f>IFERROR(VLOOKUP($B109,'[1]JANVIER TEMPLIERS'!$K$7:$V$21,4,FALSE),"")</f>
        <v/>
      </c>
      <c r="D109" s="11" t="str">
        <f>IFERROR(VLOOKUP($B109,'[1]FEVRIER NATIONAL'!$K$7:$V$22,4,FALSE),"")</f>
        <v/>
      </c>
      <c r="E109" s="11" t="str">
        <f>IFERROR(VLOOKUP($B109,'[1]AVRIL GADANCOURT'!$K$7:$W$22,4,FALSE),"")</f>
        <v/>
      </c>
      <c r="F109" s="11" t="str">
        <f>IFERROR(VLOOKUP($B109,'[1]MAI ABLEIGES'!$K$7:$W$22,4,FALSE),"")</f>
        <v/>
      </c>
      <c r="G109" s="11" t="str">
        <f>IFERROR(VLOOKUP($B109,'[1]JUIN LA FORET D''ORIENT'!$K$7:$W$22,4,FALSE),"")</f>
        <v/>
      </c>
      <c r="H109" s="11" t="str">
        <f>IFERROR(VLOOKUP($B109,'[1]JUILLET VILLARCEAUX'!$K$7:$W$22,4,FALSE),"")</f>
        <v/>
      </c>
      <c r="I109" s="11" t="str">
        <f>IFERROR(VLOOKUP($B109,'[1]AOUT GOLF DU PRIEURE'!$K$7:$W$17,4,FALSE),"")</f>
        <v/>
      </c>
      <c r="J109" s="11" t="str">
        <f>IFERROR(VLOOKUP($B109,'[1]SEPTEMBRE CERGY'!$K$7:$W$17,4,FALSE),"")</f>
        <v/>
      </c>
      <c r="K109" s="11" t="str">
        <f>IFERROR(VLOOKUP($B109,'[1]OCTOBRE L''AMIRAUTE'!$K$7:$V$25,4,FALSE),"")</f>
        <v/>
      </c>
      <c r="L109" s="11" t="str">
        <f>IFERROR(VLOOKUP($B109,'[1]OCTOBRE LE TOUQUET LA FORET'!$K$7:$V$25,4,FALSE),"")</f>
        <v/>
      </c>
      <c r="M109" s="11" t="str">
        <f>IFERROR(VLOOKUP($B109,'[1]NOVEMBRE SERAINCOURT'!$K$7:$V$25,4,FALSE),"")</f>
        <v/>
      </c>
      <c r="N109" s="11" t="str">
        <f>IFERROR(VLOOKUP($B109,'[1]DECEMBRE LA CHOUETTE'!$K$7:$V$25,4,FALSE),"")</f>
        <v/>
      </c>
      <c r="O109" s="15">
        <f t="shared" si="6"/>
        <v>0</v>
      </c>
      <c r="P109" s="13" t="str">
        <f t="shared" si="7"/>
        <v/>
      </c>
      <c r="Q109" s="16">
        <f t="shared" si="8"/>
        <v>0</v>
      </c>
      <c r="R109" s="16"/>
    </row>
    <row r="110" spans="1:18" ht="27" customHeight="1">
      <c r="B110" s="20" t="s">
        <v>68</v>
      </c>
      <c r="C110" s="21">
        <f t="shared" ref="C110:N110" si="9">COUNTIF(C59:C109,"&gt;=0")</f>
        <v>15</v>
      </c>
      <c r="D110" s="21">
        <f t="shared" si="9"/>
        <v>14</v>
      </c>
      <c r="E110" s="21">
        <f t="shared" si="9"/>
        <v>16</v>
      </c>
      <c r="F110" s="21">
        <f t="shared" si="9"/>
        <v>14</v>
      </c>
      <c r="G110" s="21">
        <f t="shared" si="9"/>
        <v>13</v>
      </c>
      <c r="H110" s="21">
        <f t="shared" si="9"/>
        <v>11</v>
      </c>
      <c r="I110" s="21">
        <f t="shared" si="9"/>
        <v>11</v>
      </c>
      <c r="J110" s="21">
        <f t="shared" si="9"/>
        <v>11</v>
      </c>
      <c r="K110" s="21">
        <f t="shared" si="9"/>
        <v>17</v>
      </c>
      <c r="L110" s="21">
        <f t="shared" si="9"/>
        <v>12</v>
      </c>
      <c r="M110" s="21">
        <f t="shared" si="9"/>
        <v>15</v>
      </c>
      <c r="N110" s="21">
        <f t="shared" si="9"/>
        <v>9</v>
      </c>
    </row>
    <row r="111" spans="1:18">
      <c r="C111" s="23" t="str">
        <f t="shared" ref="C111:N111" si="10">IF(C110=C54,"OK","KO")</f>
        <v>OK</v>
      </c>
      <c r="D111" s="23" t="str">
        <f t="shared" si="10"/>
        <v>OK</v>
      </c>
      <c r="E111" s="23" t="str">
        <f t="shared" si="10"/>
        <v>OK</v>
      </c>
      <c r="F111" s="23" t="str">
        <f t="shared" si="10"/>
        <v>OK</v>
      </c>
      <c r="G111" s="23" t="str">
        <f t="shared" si="10"/>
        <v>OK</v>
      </c>
      <c r="H111" s="23" t="str">
        <f t="shared" si="10"/>
        <v>OK</v>
      </c>
      <c r="I111" s="23" t="str">
        <f t="shared" si="10"/>
        <v>OK</v>
      </c>
      <c r="J111" s="23" t="str">
        <f t="shared" si="10"/>
        <v>OK</v>
      </c>
      <c r="K111" s="23" t="str">
        <f t="shared" si="10"/>
        <v>OK</v>
      </c>
      <c r="L111" s="23" t="str">
        <f t="shared" si="10"/>
        <v>OK</v>
      </c>
      <c r="M111" s="23" t="str">
        <f t="shared" si="10"/>
        <v>OK</v>
      </c>
      <c r="N111" s="23" t="str">
        <f t="shared" si="10"/>
        <v>OK</v>
      </c>
    </row>
    <row r="112" spans="1:18">
      <c r="E112" s="23"/>
      <c r="F112" s="23"/>
      <c r="G112" s="23"/>
      <c r="H112" s="23"/>
      <c r="I112" s="23"/>
      <c r="J112" s="23"/>
      <c r="K112" s="23"/>
    </row>
    <row r="113" spans="1:20" ht="15.75" thickBot="1"/>
    <row r="114" spans="1:20" ht="41.25" customHeight="1" thickBot="1">
      <c r="B114" s="25" t="s">
        <v>73</v>
      </c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7"/>
    </row>
    <row r="115" spans="1:20" ht="145.5" customHeight="1" thickBot="1">
      <c r="B115" s="28"/>
      <c r="C115" s="5" t="str">
        <f t="shared" ref="C115:J115" si="11">+C58</f>
        <v>Golf des Templiers 14-1-2018</v>
      </c>
      <c r="D115" s="5" t="str">
        <f t="shared" si="11"/>
        <v>Golf National Aigle 17-2-2018</v>
      </c>
      <c r="E115" s="5" t="str">
        <f t="shared" si="11"/>
        <v>Golf de Gadancourt 24-4-2018</v>
      </c>
      <c r="F115" s="5" t="str">
        <f t="shared" si="11"/>
        <v>Golf d'Ableiges        17-5-2018</v>
      </c>
      <c r="G115" s="5" t="str">
        <f t="shared" si="11"/>
        <v>Golf Foret d'Orient 16-6-2018</v>
      </c>
      <c r="H115" s="5" t="str">
        <f t="shared" si="11"/>
        <v>Golf Villarceaux      26-7-2018</v>
      </c>
      <c r="I115" s="5" t="str">
        <f t="shared" si="11"/>
        <v>Golf du Prieuré          9-8-2018</v>
      </c>
      <c r="J115" s="5" t="str">
        <f t="shared" si="11"/>
        <v>Golf de Cergy             12-9-2018</v>
      </c>
      <c r="K115" s="5" t="str">
        <f>+K58</f>
        <v>Golf l'Amirauté          6-10-2018</v>
      </c>
      <c r="L115" s="5" t="str">
        <f>+L58</f>
        <v>Golf du Touquet          27-10-2018</v>
      </c>
      <c r="M115" s="5" t="str">
        <f>+M58</f>
        <v>Golf de Seraincourt    14-11-2018</v>
      </c>
      <c r="N115" s="5" t="str">
        <f>+N58</f>
        <v>Golf de la Chouette      11-12-2018</v>
      </c>
      <c r="O115" s="29" t="s">
        <v>74</v>
      </c>
      <c r="Q115" s="30"/>
      <c r="R115" s="30"/>
      <c r="S115" s="30"/>
      <c r="T115" s="30"/>
    </row>
    <row r="116" spans="1:20" ht="16.5" customHeight="1">
      <c r="A116" s="9">
        <v>1</v>
      </c>
      <c r="B116" s="10" t="s">
        <v>32</v>
      </c>
      <c r="C116" s="11">
        <f>IFERROR(VLOOKUP($B116,'[1]JANVIER TEMPLIERS'!$C$7:$H$21,3,FALSE),"")</f>
        <v>0</v>
      </c>
      <c r="D116" s="11" t="str">
        <f>IFERROR(VLOOKUP($B116,'[1]FEVRIER NATIONAL'!$C$7:$H$22,3,FALSE),"")</f>
        <v/>
      </c>
      <c r="E116" s="11" t="str">
        <f>IFERROR(VLOOKUP($B116,'[1]AVRIL GADANCOURT'!$C$7:$H$22,3,FALSE),"")</f>
        <v/>
      </c>
      <c r="F116" s="11">
        <f>IFERROR(VLOOKUP($B116,'[1]MAI ABLEIGES'!$C$7:$H$22,3,FALSE),"")</f>
        <v>22.7</v>
      </c>
      <c r="G116" s="11">
        <f>IFERROR(VLOOKUP($B116,'[1]JUIN LA FORET D''ORIENT'!$C$7:$H$22,3,FALSE),"")</f>
        <v>22.8</v>
      </c>
      <c r="H116" s="11" t="str">
        <f>IFERROR(VLOOKUP($B116,'[1]JUILLET VILLARCEAUX'!$C$7:$H$22,3,FALSE),"")</f>
        <v/>
      </c>
      <c r="I116" s="11" t="str">
        <f>IFERROR(VLOOKUP($B116,'[1]AOUT GOLF DU PRIEURE'!$C$7:$H$17,3,FALSE),"")</f>
        <v/>
      </c>
      <c r="J116" s="11">
        <f>IFERROR(VLOOKUP($B116,'[1]SEPTEMBRE CERGY'!$C$7:$H$17,3,FALSE),"")</f>
        <v>22.9</v>
      </c>
      <c r="K116" s="11">
        <f>IFERROR(VLOOKUP($B116,'[1]OCTOBRE L''AMIRAUTE'!$C$7:$H$25,3,FALSE),"")</f>
        <v>23</v>
      </c>
      <c r="L116" s="11" t="str">
        <f>IFERROR(VLOOKUP($B116,'[1]OCTOBRE LE TOUQUET LA FORET'!$C$7:$H$25,3,FALSE),"")</f>
        <v/>
      </c>
      <c r="M116" s="11">
        <f>IFERROR(VLOOKUP($B116,'[1]NOVEMBRE SERAINCOURT'!$C$7:$H$25,3,FALSE),"")</f>
        <v>19.899999999999999</v>
      </c>
      <c r="N116" s="11" t="str">
        <f>IFERROR(VLOOKUP($B116,'[1]DECEMBRE LA CHOUETTE'!$C$7:$H$25,3,FALSE),"")</f>
        <v/>
      </c>
      <c r="O116" s="31">
        <f>+M116-F116</f>
        <v>-2.8000000000000007</v>
      </c>
      <c r="Q116" s="32"/>
      <c r="R116" s="33"/>
      <c r="S116" s="33"/>
      <c r="T116" s="33"/>
    </row>
    <row r="117" spans="1:20" ht="16.5" customHeight="1">
      <c r="A117" s="9">
        <v>2</v>
      </c>
      <c r="B117" s="17" t="s">
        <v>26</v>
      </c>
      <c r="C117" s="11">
        <v>0</v>
      </c>
      <c r="D117" s="11">
        <f>IFERROR(VLOOKUP($B117,'[1]FEVRIER NATIONAL'!$C$7:$H$22,3,FALSE),"")</f>
        <v>35.799999999999997</v>
      </c>
      <c r="E117" s="11">
        <v>0</v>
      </c>
      <c r="F117" s="11">
        <v>0</v>
      </c>
      <c r="G117" s="11">
        <f>IFERROR(VLOOKUP($B117,'[1]JUIN LA FORET D''ORIENT'!$C$7:$H$22,3,FALSE),"")</f>
        <v>36</v>
      </c>
      <c r="H117" s="11">
        <f>IFERROR(VLOOKUP($B117,'[1]JUILLET VILLARCEAUX'!$C$7:$H$22,3,FALSE),"")</f>
        <v>34</v>
      </c>
      <c r="I117" s="11" t="str">
        <f>IFERROR(VLOOKUP($B117,'[1]AOUT GOLF DU PRIEURE'!$C$7:$H$17,3,FALSE),"")</f>
        <v/>
      </c>
      <c r="J117" s="11">
        <f>IFERROR(VLOOKUP($B117,'[1]SEPTEMBRE CERGY'!$C$7:$H$17,3,FALSE),"")</f>
        <v>33.5</v>
      </c>
      <c r="K117" s="11">
        <f>IFERROR(VLOOKUP($B117,'[1]OCTOBRE L''AMIRAUTE'!$C$7:$H$25,3,FALSE),"")</f>
        <v>33.700000000000003</v>
      </c>
      <c r="L117" s="11">
        <f>IFERROR(VLOOKUP($B117,'[1]OCTOBRE LE TOUQUET LA FORET'!$C$7:$H$25,3,FALSE),"")</f>
        <v>33.700000000000003</v>
      </c>
      <c r="M117" s="11">
        <f>IFERROR(VLOOKUP($B117,'[1]NOVEMBRE SERAINCOURT'!$C$7:$H$25,3,FALSE),"")</f>
        <v>33.700000000000003</v>
      </c>
      <c r="N117" s="11">
        <f>IFERROR(VLOOKUP($B117,'[1]DECEMBRE LA CHOUETTE'!$C$7:$H$25,3,FALSE),"")</f>
        <v>33.700000000000003</v>
      </c>
      <c r="O117" s="31">
        <f>N117-D117</f>
        <v>-2.0999999999999943</v>
      </c>
      <c r="Q117" s="32"/>
      <c r="R117" s="33"/>
      <c r="S117" s="33"/>
      <c r="T117" s="33"/>
    </row>
    <row r="118" spans="1:20" ht="16.5">
      <c r="A118" s="9">
        <v>3</v>
      </c>
      <c r="B118" s="10" t="s">
        <v>27</v>
      </c>
      <c r="C118" s="11">
        <v>0</v>
      </c>
      <c r="D118" s="11">
        <v>0</v>
      </c>
      <c r="E118" s="11">
        <v>0</v>
      </c>
      <c r="F118" s="11">
        <v>0</v>
      </c>
      <c r="G118" s="11">
        <f>IFERROR(VLOOKUP($B118,'[1]JUIN LA FORET D''ORIENT'!$C$7:$H$22,3,FALSE),"")</f>
        <v>26</v>
      </c>
      <c r="H118" s="11">
        <f>IFERROR(VLOOKUP($B118,'[1]JUILLET VILLARCEAUX'!$C$7:$H$22,3,FALSE),"")</f>
        <v>26</v>
      </c>
      <c r="I118" s="11" t="str">
        <f>IFERROR(VLOOKUP($B118,'[1]AOUT GOLF DU PRIEURE'!$C$7:$H$17,3,FALSE),"")</f>
        <v/>
      </c>
      <c r="J118" s="11">
        <f>IFERROR(VLOOKUP($B118,'[1]SEPTEMBRE CERGY'!$C$7:$H$17,3,FALSE),"")</f>
        <v>26.1</v>
      </c>
      <c r="K118" s="11">
        <f>IFERROR(VLOOKUP($B118,'[1]OCTOBRE L''AMIRAUTE'!$C$7:$H$25,3,FALSE),"")</f>
        <v>24.5</v>
      </c>
      <c r="L118" s="11">
        <f>IFERROR(VLOOKUP($B118,'[1]OCTOBRE LE TOUQUET LA FORET'!$C$7:$H$25,3,FALSE),"")</f>
        <v>24.5</v>
      </c>
      <c r="M118" s="11">
        <f>IFERROR(VLOOKUP($B118,'[1]NOVEMBRE SERAINCOURT'!$C$7:$H$25,3,FALSE),"")</f>
        <v>24.5</v>
      </c>
      <c r="N118" s="11">
        <f>IFERROR(VLOOKUP($B118,'[1]DECEMBRE LA CHOUETTE'!$C$7:$H$25,3,FALSE),"")</f>
        <v>24.5</v>
      </c>
      <c r="O118" s="31">
        <f>+N118-G118</f>
        <v>-1.5</v>
      </c>
      <c r="Q118" s="32"/>
      <c r="R118" s="33"/>
      <c r="S118" s="33"/>
      <c r="T118" s="33"/>
    </row>
    <row r="119" spans="1:20" ht="16.5">
      <c r="A119" s="9">
        <v>4</v>
      </c>
      <c r="B119" s="10" t="s">
        <v>17</v>
      </c>
      <c r="C119" s="11">
        <f>IFERROR(VLOOKUP($B119,'[1]JANVIER TEMPLIERS'!$C$7:$H$21,3,FALSE),"")</f>
        <v>0</v>
      </c>
      <c r="D119" s="11">
        <f>IFERROR(VLOOKUP($B119,'[1]FEVRIER NATIONAL'!$C$7:$H$22,3,FALSE),"")</f>
        <v>17</v>
      </c>
      <c r="E119" s="11">
        <f>IFERROR(VLOOKUP($B119,'[1]AVRIL GADANCOURT'!$C$7:$H$22,3,FALSE),"")</f>
        <v>17.100000000000001</v>
      </c>
      <c r="F119" s="11">
        <f>IFERROR(VLOOKUP($B119,'[1]MAI ABLEIGES'!$C$7:$H$22,3,FALSE),"")</f>
        <v>16.5</v>
      </c>
      <c r="G119" s="11">
        <f>IFERROR(VLOOKUP($B119,'[1]JUIN LA FORET D''ORIENT'!$C$7:$H$22,3,FALSE),"")</f>
        <v>16.5</v>
      </c>
      <c r="H119" s="11">
        <f>IFERROR(VLOOKUP($B119,'[1]JUILLET VILLARCEAUX'!$C$7:$H$22,3,FALSE),"")</f>
        <v>15.6</v>
      </c>
      <c r="I119" s="11">
        <f>IFERROR(VLOOKUP($B119,'[1]AOUT GOLF DU PRIEURE'!$C$7:$H$17,3,FALSE),"")</f>
        <v>15.7</v>
      </c>
      <c r="J119" s="11">
        <f>IFERROR(VLOOKUP($B119,'[1]SEPTEMBRE CERGY'!$C$7:$H$17,3,FALSE),"")</f>
        <v>15.8</v>
      </c>
      <c r="K119" s="11">
        <f>IFERROR(VLOOKUP($B119,'[1]OCTOBRE L''AMIRAUTE'!$C$7:$H$25,3,FALSE),"")</f>
        <v>15.9</v>
      </c>
      <c r="L119" s="11">
        <f>IFERROR(VLOOKUP($B119,'[1]OCTOBRE LE TOUQUET LA FORET'!$C$7:$H$25,3,FALSE),"")</f>
        <v>16</v>
      </c>
      <c r="M119" s="11">
        <f>IFERROR(VLOOKUP($B119,'[1]NOVEMBRE SERAINCOURT'!$C$7:$H$25,3,FALSE),"")</f>
        <v>16.100000000000001</v>
      </c>
      <c r="N119" s="11">
        <f>IFERROR(VLOOKUP($B119,'[1]DECEMBRE LA CHOUETTE'!$C$7:$H$25,3,FALSE),"")</f>
        <v>16.2</v>
      </c>
      <c r="O119" s="31">
        <f>N119-D119</f>
        <v>-0.80000000000000071</v>
      </c>
      <c r="Q119" s="32"/>
      <c r="R119" s="33"/>
      <c r="S119" s="33"/>
      <c r="T119" s="33"/>
    </row>
    <row r="120" spans="1:20" ht="16.5" customHeight="1">
      <c r="A120" s="9">
        <v>5</v>
      </c>
      <c r="B120" s="10" t="s">
        <v>21</v>
      </c>
      <c r="C120" s="11" t="str">
        <f>IFERROR(VLOOKUP($B120,'[1]JANVIER TEMPLIERS'!$C$7:$H$21,3,FALSE),"")</f>
        <v/>
      </c>
      <c r="D120" s="11">
        <f>IFERROR(VLOOKUP($B120,'[1]FEVRIER NATIONAL'!$C$7:$H$22,3,FALSE),"")</f>
        <v>18.600000000000001</v>
      </c>
      <c r="E120" s="11">
        <f>IFERROR(VLOOKUP($B120,'[1]AVRIL GADANCOURT'!$C$7:$H$22,3,FALSE),"")</f>
        <v>18.7</v>
      </c>
      <c r="F120" s="11">
        <f>IFERROR(VLOOKUP($B120,'[1]MAI ABLEIGES'!$C$7:$H$22,3,FALSE),"")</f>
        <v>18.8</v>
      </c>
      <c r="G120" s="11">
        <f>IFERROR(VLOOKUP($B120,'[1]JUIN LA FORET D''ORIENT'!$C$7:$H$22,3,FALSE),"")</f>
        <v>18.899999999999999</v>
      </c>
      <c r="H120" s="11">
        <f>IFERROR(VLOOKUP($B120,'[1]JUILLET VILLARCEAUX'!$C$7:$H$22,3,FALSE),"")</f>
        <v>18.899999999999999</v>
      </c>
      <c r="I120" s="11">
        <f>IFERROR(VLOOKUP($B120,'[1]AOUT GOLF DU PRIEURE'!$C$7:$H$17,3,FALSE),"")</f>
        <v>17.8</v>
      </c>
      <c r="J120" s="11" t="str">
        <f>IFERROR(VLOOKUP($B120,'[1]SEPTEMBRE CERGY'!$C$7:$H$17,3,FALSE),"")</f>
        <v/>
      </c>
      <c r="K120" s="11">
        <f>IFERROR(VLOOKUP($B120,'[1]OCTOBRE L''AMIRAUTE'!$C$7:$H$25,3,FALSE),"")</f>
        <v>17.899999999999999</v>
      </c>
      <c r="L120" s="11">
        <f>IFERROR(VLOOKUP($B120,'[1]OCTOBRE LE TOUQUET LA FORET'!$C$7:$H$25,3,FALSE),"")</f>
        <v>18</v>
      </c>
      <c r="M120" s="11">
        <f>IFERROR(VLOOKUP($B120,'[1]NOVEMBRE SERAINCOURT'!$C$7:$H$25,3,FALSE),"")</f>
        <v>18.100000000000001</v>
      </c>
      <c r="N120" s="11" t="str">
        <f>IFERROR(VLOOKUP($B120,'[1]DECEMBRE LA CHOUETTE'!$C$7:$H$25,3,FALSE),"")</f>
        <v/>
      </c>
      <c r="O120" s="31">
        <f>+M120-D120</f>
        <v>-0.5</v>
      </c>
      <c r="Q120" s="32"/>
      <c r="R120" s="33"/>
      <c r="S120" s="33"/>
      <c r="T120" s="33"/>
    </row>
    <row r="121" spans="1:20" ht="16.5" customHeight="1">
      <c r="A121" s="9">
        <v>6</v>
      </c>
      <c r="B121" s="10" t="s">
        <v>18</v>
      </c>
      <c r="C121" s="11">
        <f>IFERROR(VLOOKUP($B121,'[1]JANVIER TEMPLIERS'!$C$7:$H$21,3,FALSE),"")</f>
        <v>0</v>
      </c>
      <c r="D121" s="11">
        <f>IFERROR(VLOOKUP($B121,'[1]FEVRIER NATIONAL'!$C$7:$H$22,3,FALSE),"")</f>
        <v>12.3</v>
      </c>
      <c r="E121" s="11">
        <f>IFERROR(VLOOKUP($B121,'[1]AVRIL GADANCOURT'!$C$7:$H$22,3,FALSE),"")</f>
        <v>12.4</v>
      </c>
      <c r="F121" s="11">
        <f>IFERROR(VLOOKUP($B121,'[1]MAI ABLEIGES'!$C$7:$H$22,3,FALSE),"")</f>
        <v>11.8</v>
      </c>
      <c r="G121" s="11">
        <f>IFERROR(VLOOKUP($B121,'[1]JUIN LA FORET D''ORIENT'!$C$7:$H$22,3,FALSE),"")</f>
        <v>11.9</v>
      </c>
      <c r="H121" s="11">
        <f>IFERROR(VLOOKUP($B121,'[1]JUILLET VILLARCEAUX'!$C$7:$H$22,3,FALSE),"")</f>
        <v>12</v>
      </c>
      <c r="I121" s="11" t="str">
        <f>IFERROR(VLOOKUP($B121,'[1]AOUT GOLF DU PRIEURE'!$C$7:$H$17,3,FALSE),"")</f>
        <v/>
      </c>
      <c r="J121" s="11">
        <f>IFERROR(VLOOKUP($B121,'[1]SEPTEMBRE CERGY'!$C$7:$H$17,3,FALSE),"")</f>
        <v>12.1</v>
      </c>
      <c r="K121" s="11">
        <f>IFERROR(VLOOKUP($B121,'[1]OCTOBRE L''AMIRAUTE'!$C$7:$H$25,3,FALSE),"")</f>
        <v>12.2</v>
      </c>
      <c r="L121" s="11">
        <f>IFERROR(VLOOKUP($B121,'[1]OCTOBRE LE TOUQUET LA FORET'!$C$7:$H$25,3,FALSE),"")</f>
        <v>12.3</v>
      </c>
      <c r="M121" s="11">
        <f>IFERROR(VLOOKUP($B121,'[1]NOVEMBRE SERAINCOURT'!$C$7:$H$25,3,FALSE),"")</f>
        <v>12.3</v>
      </c>
      <c r="N121" s="11">
        <f>IFERROR(VLOOKUP($B121,'[1]DECEMBRE LA CHOUETTE'!$C$7:$H$25,3,FALSE),"")</f>
        <v>12</v>
      </c>
      <c r="O121" s="31">
        <f>N121-D121</f>
        <v>-0.30000000000000071</v>
      </c>
      <c r="Q121" s="32"/>
      <c r="R121" s="33"/>
      <c r="S121" s="33"/>
      <c r="T121" s="33"/>
    </row>
    <row r="122" spans="1:20" ht="18" customHeight="1">
      <c r="A122" s="9">
        <v>7</v>
      </c>
      <c r="B122" s="19" t="s">
        <v>22</v>
      </c>
      <c r="C122" s="11" t="str">
        <f>IFERROR(VLOOKUP($B122,'[1]JANVIER TEMPLIERS'!$C$7:$H$21,3,FALSE),"")</f>
        <v/>
      </c>
      <c r="D122" s="11">
        <f>IFERROR(VLOOKUP($B122,'[1]FEVRIER NATIONAL'!$C$7:$H$22,3,FALSE),"")</f>
        <v>31.9</v>
      </c>
      <c r="E122" s="11">
        <f>IFERROR(VLOOKUP($B122,'[1]AVRIL GADANCOURT'!$C$7:$H$22,3,FALSE),"")</f>
        <v>31.4</v>
      </c>
      <c r="F122" s="11">
        <f>IFERROR(VLOOKUP($B122,'[1]MAI ABLEIGES'!$C$7:$H$22,3,FALSE),"")</f>
        <v>31.4</v>
      </c>
      <c r="G122" s="11">
        <f>IFERROR(VLOOKUP($B122,'[1]JUIN LA FORET D''ORIENT'!$C$7:$H$22,3,FALSE),"")</f>
        <v>31.4</v>
      </c>
      <c r="H122" s="11" t="str">
        <f>IFERROR(VLOOKUP($B122,'[1]JUILLET VILLARCEAUX'!$C$7:$H$22,3,FALSE),"")</f>
        <v/>
      </c>
      <c r="I122" s="11">
        <f>IFERROR(VLOOKUP($B122,'[1]AOUT GOLF DU PRIEURE'!$C$7:$H$17,3,FALSE),"")</f>
        <v>31.6</v>
      </c>
      <c r="J122" s="11">
        <f>IFERROR(VLOOKUP($B122,'[1]SEPTEMBRE CERGY'!$C$7:$H$17,3,FALSE),"")</f>
        <v>31.6</v>
      </c>
      <c r="K122" s="11">
        <f>IFERROR(VLOOKUP($B122,'[1]OCTOBRE L''AMIRAUTE'!$C$7:$H$25,3,FALSE),"")</f>
        <v>31.6</v>
      </c>
      <c r="L122" s="11">
        <f>IFERROR(VLOOKUP($B122,'[1]OCTOBRE LE TOUQUET LA FORET'!$C$7:$H$25,3,FALSE),"")</f>
        <v>31.6</v>
      </c>
      <c r="M122" s="11" t="str">
        <f>IFERROR(VLOOKUP($B122,'[1]NOVEMBRE SERAINCOURT'!$C$7:$H$25,3,FALSE),"")</f>
        <v/>
      </c>
      <c r="N122" s="11" t="str">
        <f>IFERROR(VLOOKUP($B122,'[1]DECEMBRE LA CHOUETTE'!$C$7:$H$25,3,FALSE),"")</f>
        <v/>
      </c>
      <c r="O122" s="31">
        <f>+L122-D122</f>
        <v>-0.29999999999999716</v>
      </c>
      <c r="Q122" s="32"/>
      <c r="R122" s="33"/>
      <c r="S122" s="33"/>
      <c r="T122" s="33"/>
    </row>
    <row r="123" spans="1:20" ht="16.5" customHeight="1">
      <c r="A123" s="9">
        <v>8</v>
      </c>
      <c r="B123" s="18" t="s">
        <v>19</v>
      </c>
      <c r="C123" s="11">
        <f>IFERROR(VLOOKUP($B123,'[1]JANVIER TEMPLIERS'!$C$7:$H$21,3,FALSE),"")</f>
        <v>0</v>
      </c>
      <c r="D123" s="11">
        <f>IFERROR(VLOOKUP($B123,'[1]FEVRIER NATIONAL'!$C$7:$H$22,3,FALSE),"")</f>
        <v>14.8</v>
      </c>
      <c r="E123" s="11">
        <f>IFERROR(VLOOKUP($B123,'[1]AVRIL GADANCOURT'!$C$7:$H$22,3,FALSE),"")</f>
        <v>14.8</v>
      </c>
      <c r="F123" s="11">
        <f>IFERROR(VLOOKUP($B123,'[1]MAI ABLEIGES'!$C$7:$H$22,3,FALSE),"")</f>
        <v>14.8</v>
      </c>
      <c r="G123" s="11" t="str">
        <f>IFERROR(VLOOKUP($B123,'[1]JUIN LA FORET D''ORIENT'!$C$7:$H$22,3,FALSE),"")</f>
        <v/>
      </c>
      <c r="H123" s="11">
        <f>IFERROR(VLOOKUP($B123,'[1]JUILLET VILLARCEAUX'!$C$7:$H$22,3,FALSE),"")</f>
        <v>14.8</v>
      </c>
      <c r="I123" s="11">
        <f>IFERROR(VLOOKUP($B123,'[1]AOUT GOLF DU PRIEURE'!$C$7:$H$17,3,FALSE),"")</f>
        <v>14.2</v>
      </c>
      <c r="J123" s="11">
        <f>IFERROR(VLOOKUP($B123,'[1]SEPTEMBRE CERGY'!$C$7:$H$17,3,FALSE),"")</f>
        <v>14.3</v>
      </c>
      <c r="K123" s="11">
        <f>IFERROR(VLOOKUP($B123,'[1]OCTOBRE L''AMIRAUTE'!$C$7:$H$25,3,FALSE),"")</f>
        <v>14.4</v>
      </c>
      <c r="L123" s="11">
        <f>IFERROR(VLOOKUP($B123,'[1]OCTOBRE LE TOUQUET LA FORET'!$C$7:$H$25,3,FALSE),"")</f>
        <v>14.5</v>
      </c>
      <c r="M123" s="11">
        <f>IFERROR(VLOOKUP($B123,'[1]NOVEMBRE SERAINCOURT'!$C$7:$H$25,3,FALSE),"")</f>
        <v>14.5</v>
      </c>
      <c r="N123" s="11">
        <f>IFERROR(VLOOKUP($B123,'[1]DECEMBRE LA CHOUETTE'!$C$7:$H$25,3,FALSE),"")</f>
        <v>14.6</v>
      </c>
      <c r="O123" s="31">
        <f>N123-D123</f>
        <v>-0.20000000000000107</v>
      </c>
      <c r="Q123" s="32"/>
      <c r="R123" s="33"/>
      <c r="S123" s="33"/>
      <c r="T123" s="33"/>
    </row>
    <row r="124" spans="1:20" ht="18" customHeight="1">
      <c r="A124" s="9">
        <v>9</v>
      </c>
      <c r="B124" s="10" t="s">
        <v>33</v>
      </c>
      <c r="C124" s="11" t="str">
        <f>IFERROR(VLOOKUP($B124,'[1]JANVIER TEMPLIERS'!$C$7:$H$21,3,FALSE),"")</f>
        <v/>
      </c>
      <c r="D124" s="11" t="str">
        <f>IFERROR(VLOOKUP($B124,'[1]FEVRIER NATIONAL'!$C$7:$H$22,3,FALSE),"")</f>
        <v/>
      </c>
      <c r="E124" s="11">
        <f>IFERROR(VLOOKUP($B124,'[1]AVRIL GADANCOURT'!$C$7:$H$22,3,FALSE),"")</f>
        <v>22.8</v>
      </c>
      <c r="F124" s="11">
        <f>IFERROR(VLOOKUP($B124,'[1]MAI ABLEIGES'!$C$7:$H$22,3,FALSE),"")</f>
        <v>22.9</v>
      </c>
      <c r="G124" s="11" t="str">
        <f>IFERROR(VLOOKUP($B124,'[1]JUIN LA FORET D''ORIENT'!$C$7:$H$22,3,FALSE),"")</f>
        <v/>
      </c>
      <c r="H124" s="11" t="str">
        <f>IFERROR(VLOOKUP($B124,'[1]JUILLET VILLARCEAUX'!$C$7:$H$22,3,FALSE),"")</f>
        <v/>
      </c>
      <c r="I124" s="11">
        <f>IFERROR(VLOOKUP($B124,'[1]AOUT GOLF DU PRIEURE'!$C$7:$H$17,3,FALSE),"")</f>
        <v>23</v>
      </c>
      <c r="J124" s="11" t="str">
        <f>IFERROR(VLOOKUP($B124,'[1]SEPTEMBRE CERGY'!$C$7:$H$17,3,FALSE),"")</f>
        <v/>
      </c>
      <c r="K124" s="11" t="str">
        <f>IFERROR(VLOOKUP($B124,'[1]OCTOBRE L''AMIRAUTE'!$C$7:$H$25,3,FALSE),"")</f>
        <v/>
      </c>
      <c r="L124" s="11" t="str">
        <f>IFERROR(VLOOKUP($B124,'[1]OCTOBRE LE TOUQUET LA FORET'!$C$7:$H$25,3,FALSE),"")</f>
        <v/>
      </c>
      <c r="M124" s="11" t="str">
        <f>IFERROR(VLOOKUP($B124,'[1]NOVEMBRE SERAINCOURT'!$C$7:$H$25,3,FALSE),"")</f>
        <v/>
      </c>
      <c r="N124" s="11">
        <f>IFERROR(VLOOKUP($B124,'[1]DECEMBRE LA CHOUETTE'!$C$7:$H$25,3,FALSE),"")</f>
        <v>23</v>
      </c>
      <c r="O124" s="31">
        <f>+N124-E124</f>
        <v>0.19999999999999929</v>
      </c>
      <c r="Q124" s="32"/>
      <c r="R124" s="33"/>
      <c r="S124" s="33"/>
      <c r="T124" s="33"/>
    </row>
    <row r="125" spans="1:20" ht="18">
      <c r="A125" s="9">
        <v>10</v>
      </c>
      <c r="B125" s="19" t="s">
        <v>35</v>
      </c>
      <c r="C125" s="11">
        <f>IFERROR(VLOOKUP($B125,'[1]JANVIER TEMPLIERS'!$C$7:$H$21,3,FALSE),"")</f>
        <v>0</v>
      </c>
      <c r="D125" s="11">
        <f>IFERROR(VLOOKUP($B125,'[1]FEVRIER NATIONAL'!$C$7:$H$22,3,FALSE),"")</f>
        <v>23.4</v>
      </c>
      <c r="E125" s="11" t="str">
        <f>IFERROR(VLOOKUP($B125,'[1]AVRIL GADANCOURT'!$C$7:$H$22,3,FALSE),"")</f>
        <v/>
      </c>
      <c r="F125" s="11">
        <f>IFERROR(VLOOKUP($B125,'[1]MAI ABLEIGES'!$C$7:$H$22,3,FALSE),"")</f>
        <v>23.5</v>
      </c>
      <c r="G125" s="11" t="str">
        <f>IFERROR(VLOOKUP($B125,'[1]JUIN LA FORET D''ORIENT'!$C$7:$H$22,3,FALSE),"")</f>
        <v/>
      </c>
      <c r="H125" s="11" t="str">
        <f>IFERROR(VLOOKUP($B125,'[1]JUILLET VILLARCEAUX'!$C$7:$H$22,3,FALSE),"")</f>
        <v/>
      </c>
      <c r="I125" s="11" t="str">
        <f>IFERROR(VLOOKUP($B125,'[1]AOUT GOLF DU PRIEURE'!$C$7:$H$17,3,FALSE),"")</f>
        <v/>
      </c>
      <c r="J125" s="11" t="str">
        <f>IFERROR(VLOOKUP($B125,'[1]SEPTEMBRE CERGY'!$C$7:$H$17,3,FALSE),"")</f>
        <v/>
      </c>
      <c r="K125" s="11">
        <f>IFERROR(VLOOKUP($B125,'[1]OCTOBRE L''AMIRAUTE'!$C$7:$H$25,3,FALSE),"")</f>
        <v>23.6</v>
      </c>
      <c r="L125" s="11" t="str">
        <f>IFERROR(VLOOKUP($B125,'[1]OCTOBRE LE TOUQUET LA FORET'!$C$7:$H$25,3,FALSE),"")</f>
        <v/>
      </c>
      <c r="M125" s="11" t="str">
        <f>IFERROR(VLOOKUP($B125,'[1]NOVEMBRE SERAINCOURT'!$C$7:$H$25,3,FALSE),"")</f>
        <v/>
      </c>
      <c r="N125" s="11" t="str">
        <f>IFERROR(VLOOKUP($B125,'[1]DECEMBRE LA CHOUETTE'!$C$7:$H$25,3,FALSE),"")</f>
        <v/>
      </c>
      <c r="O125" s="31">
        <f>+K125-D125</f>
        <v>0.20000000000000284</v>
      </c>
      <c r="Q125" s="32"/>
      <c r="R125" s="33"/>
      <c r="S125" s="33"/>
      <c r="T125" s="33"/>
    </row>
    <row r="126" spans="1:20" ht="16.5" customHeight="1">
      <c r="A126" s="9">
        <v>11</v>
      </c>
      <c r="B126" s="10" t="s">
        <v>30</v>
      </c>
      <c r="C126" s="11" t="str">
        <f>IFERROR(VLOOKUP($B126,'[1]JANVIER TEMPLIERS'!$C$7:$H$21,3,FALSE),"")</f>
        <v/>
      </c>
      <c r="D126" s="11" t="str">
        <f>IFERROR(VLOOKUP($B126,'[1]FEVRIER NATIONAL'!$C$7:$H$22,3,FALSE),"")</f>
        <v/>
      </c>
      <c r="E126" s="11" t="str">
        <f>IFERROR(VLOOKUP($B126,'[1]AVRIL GADANCOURT'!$C$7:$H$22,3,FALSE),"")</f>
        <v/>
      </c>
      <c r="F126" s="11" t="str">
        <f>IFERROR(VLOOKUP($B126,'[1]MAI ABLEIGES'!$C$7:$H$22,3,FALSE),"")</f>
        <v/>
      </c>
      <c r="G126" s="11">
        <f>IFERROR(VLOOKUP($B126,'[1]JUIN LA FORET D''ORIENT'!$C$7:$H$22,3,FALSE),"")</f>
        <v>24.1</v>
      </c>
      <c r="H126" s="11">
        <f>IFERROR(VLOOKUP($B126,'[1]JUILLET VILLARCEAUX'!$C$7:$H$22,3,FALSE),"")</f>
        <v>24.2</v>
      </c>
      <c r="I126" s="11">
        <f>IFERROR(VLOOKUP($B126,'[1]AOUT GOLF DU PRIEURE'!$C$7:$H$17,3,FALSE),"")</f>
        <v>24.3</v>
      </c>
      <c r="J126" s="11" t="str">
        <f>IFERROR(VLOOKUP($B126,'[1]SEPTEMBRE CERGY'!$C$7:$H$17,3,FALSE),"")</f>
        <v/>
      </c>
      <c r="K126" s="11">
        <f>IFERROR(VLOOKUP($B126,'[1]OCTOBRE L''AMIRAUTE'!$C$7:$H$25,3,FALSE),"")</f>
        <v>24.4</v>
      </c>
      <c r="L126" s="11">
        <f>IFERROR(VLOOKUP($B126,'[1]OCTOBRE LE TOUQUET LA FORET'!$C$7:$H$25,3,FALSE),"")</f>
        <v>24.5</v>
      </c>
      <c r="M126" s="11">
        <f>IFERROR(VLOOKUP($B126,'[1]NOVEMBRE SERAINCOURT'!$C$7:$H$25,3,FALSE),"")</f>
        <v>24.5</v>
      </c>
      <c r="N126" s="11" t="str">
        <f>IFERROR(VLOOKUP($B126,'[1]DECEMBRE LA CHOUETTE'!$C$7:$H$25,3,FALSE),"")</f>
        <v/>
      </c>
      <c r="O126" s="31">
        <f>+M126-G126</f>
        <v>0.39999999999999858</v>
      </c>
      <c r="Q126" s="32"/>
      <c r="R126" s="33"/>
      <c r="S126" s="33"/>
      <c r="T126" s="33"/>
    </row>
    <row r="127" spans="1:20" ht="16.5">
      <c r="A127" s="9">
        <v>12</v>
      </c>
      <c r="B127" s="10" t="s">
        <v>31</v>
      </c>
      <c r="C127" s="11">
        <f>IFERROR(VLOOKUP($B127,'[1]JANVIER TEMPLIERS'!$C$7:$H$21,3,FALSE),"")</f>
        <v>0</v>
      </c>
      <c r="D127" s="11" t="str">
        <f>IFERROR(VLOOKUP($B127,'[1]FEVRIER NATIONAL'!$C$7:$H$22,3,FALSE),"")</f>
        <v/>
      </c>
      <c r="E127" s="11">
        <f>IFERROR(VLOOKUP($B127,'[1]AVRIL GADANCOURT'!$C$7:$H$22,3,FALSE),"")</f>
        <v>26.2</v>
      </c>
      <c r="F127" s="11" t="str">
        <f>IFERROR(VLOOKUP($B127,'[1]MAI ABLEIGES'!$C$7:$H$22,3,FALSE),"")</f>
        <v/>
      </c>
      <c r="G127" s="11">
        <f>IFERROR(VLOOKUP($B127,'[1]JUIN LA FORET D''ORIENT'!$C$7:$H$22,3,FALSE),"")</f>
        <v>26.3</v>
      </c>
      <c r="H127" s="11" t="str">
        <f>IFERROR(VLOOKUP($B127,'[1]JUILLET VILLARCEAUX'!$C$7:$H$22,3,FALSE),"")</f>
        <v/>
      </c>
      <c r="I127" s="11" t="str">
        <f>IFERROR(VLOOKUP($B127,'[1]AOUT GOLF DU PRIEURE'!$C$7:$H$17,3,FALSE),"")</f>
        <v/>
      </c>
      <c r="J127" s="11" t="str">
        <f>IFERROR(VLOOKUP($B127,'[1]SEPTEMBRE CERGY'!$C$7:$H$17,3,FALSE),"")</f>
        <v/>
      </c>
      <c r="K127" s="11" t="str">
        <f>IFERROR(VLOOKUP($B127,'[1]OCTOBRE L''AMIRAUTE'!$C$7:$H$25,3,FALSE),"")</f>
        <v/>
      </c>
      <c r="L127" s="11">
        <f>IFERROR(VLOOKUP($B127,'[1]OCTOBRE LE TOUQUET LA FORET'!$C$7:$H$25,3,FALSE),"")</f>
        <v>26.4</v>
      </c>
      <c r="M127" s="11">
        <f>IFERROR(VLOOKUP($B127,'[1]NOVEMBRE SERAINCOURT'!$C$7:$H$25,3,FALSE),"")</f>
        <v>26.4</v>
      </c>
      <c r="N127" s="11">
        <f>IFERROR(VLOOKUP($B127,'[1]DECEMBRE LA CHOUETTE'!$C$7:$H$25,3,FALSE),"")</f>
        <v>26.6</v>
      </c>
      <c r="O127" s="31">
        <f>+N127-E127</f>
        <v>0.40000000000000213</v>
      </c>
      <c r="Q127" s="32"/>
      <c r="R127" s="33"/>
      <c r="S127" s="33"/>
      <c r="T127" s="33"/>
    </row>
    <row r="128" spans="1:20" ht="18" customHeight="1">
      <c r="A128" s="9">
        <v>13</v>
      </c>
      <c r="B128" s="17" t="s">
        <v>24</v>
      </c>
      <c r="C128" s="11" t="str">
        <f>IFERROR(VLOOKUP($B128,'[1]JANVIER TEMPLIERS'!$C$7:$H$21,3,FALSE),"")</f>
        <v/>
      </c>
      <c r="D128" s="11">
        <f>IFERROR(VLOOKUP($B128,'[1]FEVRIER NATIONAL'!$C$7:$H$22,3,FALSE),"")</f>
        <v>31.2</v>
      </c>
      <c r="E128" s="11">
        <f>IFERROR(VLOOKUP($B128,'[1]AVRIL GADANCOURT'!$C$7:$H$22,3,FALSE),"")</f>
        <v>31.2</v>
      </c>
      <c r="F128" s="11">
        <f>IFERROR(VLOOKUP($B128,'[1]MAI ABLEIGES'!$C$7:$H$22,3,FALSE),"")</f>
        <v>31.4</v>
      </c>
      <c r="G128" s="11">
        <f>IFERROR(VLOOKUP($B128,'[1]JUIN LA FORET D''ORIENT'!$C$7:$H$22,3,FALSE),"")</f>
        <v>31.4</v>
      </c>
      <c r="H128" s="11" t="str">
        <f>IFERROR(VLOOKUP($B128,'[1]JUILLET VILLARCEAUX'!$C$7:$H$22,3,FALSE),"")</f>
        <v/>
      </c>
      <c r="I128" s="11">
        <f>IFERROR(VLOOKUP($B128,'[1]AOUT GOLF DU PRIEURE'!$C$7:$H$17,3,FALSE),"")</f>
        <v>31.4</v>
      </c>
      <c r="J128" s="11" t="str">
        <f>IFERROR(VLOOKUP($B128,'[1]SEPTEMBRE CERGY'!$C$7:$H$17,3,FALSE),"")</f>
        <v/>
      </c>
      <c r="K128" s="11">
        <f>IFERROR(VLOOKUP($B128,'[1]OCTOBRE L''AMIRAUTE'!$C$7:$H$25,3,FALSE),"")</f>
        <v>31.4</v>
      </c>
      <c r="L128" s="11">
        <f>IFERROR(VLOOKUP($B128,'[1]OCTOBRE LE TOUQUET LA FORET'!$C$7:$H$25,3,FALSE),"")</f>
        <v>31.4</v>
      </c>
      <c r="M128" s="11">
        <f>IFERROR(VLOOKUP($B128,'[1]NOVEMBRE SERAINCOURT'!$C$7:$H$25,3,FALSE),"")</f>
        <v>31.6</v>
      </c>
      <c r="N128" s="11" t="str">
        <f>IFERROR(VLOOKUP($B128,'[1]DECEMBRE LA CHOUETTE'!$C$7:$H$25,3,FALSE),"")</f>
        <v/>
      </c>
      <c r="O128" s="31">
        <f>+M128-D128</f>
        <v>0.40000000000000213</v>
      </c>
      <c r="Q128" s="32"/>
      <c r="R128" s="33"/>
      <c r="S128" s="33"/>
      <c r="T128" s="33"/>
    </row>
    <row r="129" spans="1:20" ht="18" customHeight="1">
      <c r="A129" s="9">
        <v>14</v>
      </c>
      <c r="B129" s="10" t="s">
        <v>20</v>
      </c>
      <c r="C129" s="11">
        <f>IFERROR(VLOOKUP($B129,'[1]JANVIER TEMPLIERS'!$C$7:$H$21,3,FALSE),"")</f>
        <v>0</v>
      </c>
      <c r="D129" s="11">
        <f>IFERROR(VLOOKUP($B129,'[1]FEVRIER NATIONAL'!$C$7:$H$22,3,FALSE),"")</f>
        <v>24.7</v>
      </c>
      <c r="E129" s="11">
        <f>IFERROR(VLOOKUP($B129,'[1]AVRIL GADANCOURT'!$C$7:$H$22,3,FALSE),"")</f>
        <v>24.7</v>
      </c>
      <c r="F129" s="11">
        <f>IFERROR(VLOOKUP($B129,'[1]MAI ABLEIGES'!$C$7:$H$22,3,FALSE),"")</f>
        <v>24.8</v>
      </c>
      <c r="G129" s="11">
        <f>IFERROR(VLOOKUP($B129,'[1]JUIN LA FORET D''ORIENT'!$C$7:$H$22,3,FALSE),"")</f>
        <v>24.9</v>
      </c>
      <c r="H129" s="11">
        <f>IFERROR(VLOOKUP($B129,'[1]JUILLET VILLARCEAUX'!$C$7:$H$22,3,FALSE),"")</f>
        <v>24.9</v>
      </c>
      <c r="I129" s="11">
        <f>IFERROR(VLOOKUP($B129,'[1]AOUT GOLF DU PRIEURE'!$C$7:$H$17,3,FALSE),"")</f>
        <v>24.9</v>
      </c>
      <c r="J129" s="11">
        <f>IFERROR(VLOOKUP($B129,'[1]SEPTEMBRE CERGY'!$C$7:$H$17,3,FALSE),"")</f>
        <v>25</v>
      </c>
      <c r="K129" s="11">
        <f>IFERROR(VLOOKUP($B129,'[1]OCTOBRE L''AMIRAUTE'!$C$7:$H$25,3,FALSE),"")</f>
        <v>25.1</v>
      </c>
      <c r="L129" s="11" t="str">
        <f>IFERROR(VLOOKUP($B129,'[1]OCTOBRE LE TOUQUET LA FORET'!$C$7:$H$25,3,FALSE),"")</f>
        <v/>
      </c>
      <c r="M129" s="11">
        <f>IFERROR(VLOOKUP($B129,'[1]NOVEMBRE SERAINCOURT'!$C$7:$H$25,3,FALSE),"")</f>
        <v>25.1</v>
      </c>
      <c r="N129" s="11">
        <f>IFERROR(VLOOKUP($B129,'[1]DECEMBRE LA CHOUETTE'!$C$7:$H$25,3,FALSE),"")</f>
        <v>25.2</v>
      </c>
      <c r="O129" s="31">
        <f>N129-D129</f>
        <v>0.5</v>
      </c>
      <c r="Q129" s="32"/>
      <c r="R129" s="33"/>
      <c r="S129" s="33"/>
      <c r="T129" s="33"/>
    </row>
    <row r="130" spans="1:20" ht="18" customHeight="1">
      <c r="A130" s="9">
        <v>15</v>
      </c>
      <c r="B130" s="18" t="s">
        <v>34</v>
      </c>
      <c r="C130" s="11">
        <f>IFERROR(VLOOKUP($B130,'[1]JANVIER TEMPLIERS'!$C$7:$H$21,3,FALSE),"")</f>
        <v>0</v>
      </c>
      <c r="D130" s="11">
        <f>IFERROR(VLOOKUP($B130,'[1]FEVRIER NATIONAL'!$C$7:$H$22,3,FALSE),"")</f>
        <v>34.200000000000003</v>
      </c>
      <c r="E130" s="11">
        <f>IFERROR(VLOOKUP($B130,'[1]AVRIL GADANCOURT'!$C$7:$H$22,3,FALSE),"")</f>
        <v>34.4</v>
      </c>
      <c r="F130" s="11">
        <f>IFERROR(VLOOKUP($B130,'[1]MAI ABLEIGES'!$C$7:$H$22,3,FALSE),"")</f>
        <v>34.6</v>
      </c>
      <c r="G130" s="11" t="str">
        <f>IFERROR(VLOOKUP($B130,'[1]JUIN LA FORET D''ORIENT'!$C$7:$H$22,3,FALSE),"")</f>
        <v/>
      </c>
      <c r="H130" s="11" t="str">
        <f>IFERROR(VLOOKUP($B130,'[1]JUILLET VILLARCEAUX'!$C$7:$H$22,3,FALSE),"")</f>
        <v/>
      </c>
      <c r="I130" s="11" t="str">
        <f>IFERROR(VLOOKUP($B130,'[1]AOUT GOLF DU PRIEURE'!$C$7:$H$17,3,FALSE),"")</f>
        <v/>
      </c>
      <c r="J130" s="11" t="str">
        <f>IFERROR(VLOOKUP($B130,'[1]SEPTEMBRE CERGY'!$C$7:$H$17,3,FALSE),"")</f>
        <v/>
      </c>
      <c r="K130" s="11">
        <f>IFERROR(VLOOKUP($B130,'[1]OCTOBRE L''AMIRAUTE'!$C$7:$H$25,3,FALSE),"")</f>
        <v>34.799999999999997</v>
      </c>
      <c r="L130" s="11" t="str">
        <f>IFERROR(VLOOKUP($B130,'[1]OCTOBRE LE TOUQUET LA FORET'!$C$7:$H$25,3,FALSE),"")</f>
        <v/>
      </c>
      <c r="M130" s="11" t="str">
        <f>IFERROR(VLOOKUP($B130,'[1]NOVEMBRE SERAINCOURT'!$C$7:$H$25,3,FALSE),"")</f>
        <v/>
      </c>
      <c r="N130" s="11" t="str">
        <f>IFERROR(VLOOKUP($B130,'[1]DECEMBRE LA CHOUETTE'!$C$7:$H$25,3,FALSE),"")</f>
        <v/>
      </c>
      <c r="O130" s="31">
        <f>+K130-D130</f>
        <v>0.59999999999999432</v>
      </c>
      <c r="Q130" s="32"/>
      <c r="R130" s="33"/>
      <c r="S130" s="33"/>
      <c r="T130" s="33"/>
    </row>
    <row r="131" spans="1:20" ht="18" customHeight="1">
      <c r="A131" s="9">
        <v>16</v>
      </c>
      <c r="B131" s="10" t="s">
        <v>23</v>
      </c>
      <c r="C131" s="11">
        <f>IFERROR(VLOOKUP($B131,'[1]JANVIER TEMPLIERS'!$C$7:$H$21,3,FALSE),"")</f>
        <v>0</v>
      </c>
      <c r="D131" s="11">
        <f>IFERROR(VLOOKUP($B131,'[1]FEVRIER NATIONAL'!$C$7:$H$22,3,FALSE),"")</f>
        <v>38.700000000000003</v>
      </c>
      <c r="E131" s="11">
        <f>IFERROR(VLOOKUP($B131,'[1]AVRIL GADANCOURT'!$C$7:$H$22,3,FALSE),"")</f>
        <v>38.9</v>
      </c>
      <c r="F131" s="11" t="str">
        <f>IFERROR(VLOOKUP($B131,'[1]MAI ABLEIGES'!$C$7:$H$22,3,FALSE),"")</f>
        <v/>
      </c>
      <c r="G131" s="11" t="str">
        <f>IFERROR(VLOOKUP($B131,'[1]JUIN LA FORET D''ORIENT'!$C$7:$H$22,3,FALSE),"")</f>
        <v/>
      </c>
      <c r="H131" s="11">
        <f>IFERROR(VLOOKUP($B131,'[1]JUILLET VILLARCEAUX'!$C$7:$H$22,3,FALSE),"")</f>
        <v>39.1</v>
      </c>
      <c r="I131" s="11" t="str">
        <f>IFERROR(VLOOKUP($B131,'[1]AOUT GOLF DU PRIEURE'!$C$7:$H$17,3,FALSE),"")</f>
        <v/>
      </c>
      <c r="J131" s="11">
        <f>IFERROR(VLOOKUP($B131,'[1]SEPTEMBRE CERGY'!$C$7:$H$17,3,FALSE),"")</f>
        <v>39.299999999999997</v>
      </c>
      <c r="K131" s="11">
        <f>IFERROR(VLOOKUP($B131,'[1]OCTOBRE L''AMIRAUTE'!$C$7:$H$25,3,FALSE),"")</f>
        <v>39.299999999999997</v>
      </c>
      <c r="L131" s="11">
        <f>IFERROR(VLOOKUP($B131,'[1]OCTOBRE LE TOUQUET LA FORET'!$C$7:$H$25,3,FALSE),"")</f>
        <v>39.299999999999997</v>
      </c>
      <c r="M131" s="11">
        <f>IFERROR(VLOOKUP($B131,'[1]NOVEMBRE SERAINCOURT'!$C$7:$H$25,3,FALSE),"")</f>
        <v>39.299999999999997</v>
      </c>
      <c r="N131" s="11" t="str">
        <f>IFERROR(VLOOKUP($B131,'[1]DECEMBRE LA CHOUETTE'!$C$7:$H$25,3,FALSE),"")</f>
        <v/>
      </c>
      <c r="O131" s="31">
        <f>+M131-D131</f>
        <v>0.59999999999999432</v>
      </c>
      <c r="Q131" s="32"/>
      <c r="R131" s="33"/>
      <c r="S131" s="33"/>
      <c r="T131" s="33"/>
    </row>
    <row r="132" spans="1:20" ht="16.5" customHeight="1">
      <c r="A132" s="9">
        <v>17</v>
      </c>
      <c r="B132" s="17" t="s">
        <v>29</v>
      </c>
      <c r="C132" s="11">
        <f>IFERROR(VLOOKUP($B132,'[1]JANVIER TEMPLIERS'!$C$7:$H$21,3,FALSE),"")</f>
        <v>0</v>
      </c>
      <c r="D132" s="11" t="str">
        <f>IFERROR(VLOOKUP($B132,'[1]FEVRIER NATIONAL'!$C$7:$H$22,3,FALSE),"")</f>
        <v/>
      </c>
      <c r="E132" s="11">
        <f>IFERROR(VLOOKUP($B132,'[1]AVRIL GADANCOURT'!$C$7:$H$22,3,FALSE),"")</f>
        <v>32.9</v>
      </c>
      <c r="F132" s="11" t="str">
        <f>IFERROR(VLOOKUP($B132,'[1]MAI ABLEIGES'!$C$7:$H$22,3,FALSE),"")</f>
        <v/>
      </c>
      <c r="G132" s="11">
        <f>IFERROR(VLOOKUP($B132,'[1]JUIN LA FORET D''ORIENT'!$C$7:$H$22,3,FALSE),"")</f>
        <v>33.1</v>
      </c>
      <c r="H132" s="11">
        <f>IFERROR(VLOOKUP($B132,'[1]JUILLET VILLARCEAUX'!$C$7:$H$22,3,FALSE),"")</f>
        <v>33.1</v>
      </c>
      <c r="I132" s="11">
        <f>IFERROR(VLOOKUP($B132,'[1]AOUT GOLF DU PRIEURE'!$C$7:$H$17,3,FALSE),"")</f>
        <v>33.1</v>
      </c>
      <c r="J132" s="11" t="str">
        <f>IFERROR(VLOOKUP($B132,'[1]SEPTEMBRE CERGY'!$C$7:$H$17,3,FALSE),"")</f>
        <v/>
      </c>
      <c r="K132" s="11">
        <f>IFERROR(VLOOKUP($B132,'[1]OCTOBRE L''AMIRAUTE'!$C$7:$H$25,3,FALSE),"")</f>
        <v>33.299999999999997</v>
      </c>
      <c r="L132" s="11" t="str">
        <f>IFERROR(VLOOKUP($B132,'[1]OCTOBRE LE TOUQUET LA FORET'!$C$7:$H$25,3,FALSE),"")</f>
        <v/>
      </c>
      <c r="M132" s="11">
        <f>IFERROR(VLOOKUP($B132,'[1]NOVEMBRE SERAINCOURT'!$C$7:$H$25,3,FALSE),"")</f>
        <v>33.5</v>
      </c>
      <c r="N132" s="11" t="str">
        <f>IFERROR(VLOOKUP($B132,'[1]DECEMBRE LA CHOUETTE'!$C$7:$H$25,3,FALSE),"")</f>
        <v/>
      </c>
      <c r="O132" s="31">
        <f>+M132-E132</f>
        <v>0.60000000000000142</v>
      </c>
      <c r="Q132" s="32"/>
      <c r="R132" s="33"/>
      <c r="S132" s="33"/>
      <c r="T132" s="33"/>
    </row>
    <row r="133" spans="1:20" ht="16.5" customHeight="1">
      <c r="A133" s="9">
        <v>18</v>
      </c>
      <c r="B133" s="10" t="s">
        <v>28</v>
      </c>
      <c r="C133" s="11">
        <f>IFERROR(VLOOKUP($B133,'[1]JANVIER TEMPLIERS'!$C$7:$H$21,3,FALSE),"")</f>
        <v>0</v>
      </c>
      <c r="D133" s="11" t="str">
        <f>IFERROR(VLOOKUP($B133,'[1]FEVRIER NATIONAL'!$C$7:$H$22,3,FALSE),"")</f>
        <v/>
      </c>
      <c r="E133" s="11">
        <f>IFERROR(VLOOKUP($B133,'[1]AVRIL GADANCOURT'!$C$7:$H$22,3,FALSE),"")</f>
        <v>32.799999999999997</v>
      </c>
      <c r="F133" s="11" t="str">
        <f>IFERROR(VLOOKUP($B133,'[1]MAI ABLEIGES'!$C$7:$H$22,3,FALSE),"")</f>
        <v/>
      </c>
      <c r="G133" s="11">
        <f>IFERROR(VLOOKUP($B133,'[1]JUIN LA FORET D''ORIENT'!$C$7:$H$22,3,FALSE),"")</f>
        <v>32.799999999999997</v>
      </c>
      <c r="H133" s="11">
        <f>IFERROR(VLOOKUP($B133,'[1]JUILLET VILLARCEAUX'!$C$7:$H$22,3,FALSE),"")</f>
        <v>32.799999999999997</v>
      </c>
      <c r="I133" s="11">
        <f>IFERROR(VLOOKUP($B133,'[1]AOUT GOLF DU PRIEURE'!$C$7:$H$17,3,FALSE),"")</f>
        <v>33</v>
      </c>
      <c r="J133" s="11" t="str">
        <f>IFERROR(VLOOKUP($B133,'[1]SEPTEMBRE CERGY'!$C$7:$H$17,3,FALSE),"")</f>
        <v/>
      </c>
      <c r="K133" s="11">
        <f>IFERROR(VLOOKUP($B133,'[1]OCTOBRE L''AMIRAUTE'!$C$7:$H$25,3,FALSE),"")</f>
        <v>33.200000000000003</v>
      </c>
      <c r="L133" s="11" t="str">
        <f>IFERROR(VLOOKUP($B133,'[1]OCTOBRE LE TOUQUET LA FORET'!$C$7:$H$25,3,FALSE),"")</f>
        <v/>
      </c>
      <c r="M133" s="11">
        <f>IFERROR(VLOOKUP($B133,'[1]NOVEMBRE SERAINCOURT'!$C$7:$H$25,3,FALSE),"")</f>
        <v>33.4</v>
      </c>
      <c r="N133" s="11" t="str">
        <f>IFERROR(VLOOKUP($B133,'[1]DECEMBRE LA CHOUETTE'!$C$7:$H$25,3,FALSE),"")</f>
        <v/>
      </c>
      <c r="O133" s="31">
        <f>+M133-E133</f>
        <v>0.60000000000000142</v>
      </c>
      <c r="Q133" s="32"/>
      <c r="R133" s="33"/>
      <c r="S133" s="33"/>
      <c r="T133" s="33"/>
    </row>
    <row r="134" spans="1:20" ht="16.5" customHeight="1">
      <c r="A134" s="9">
        <v>19</v>
      </c>
      <c r="B134" s="10" t="s">
        <v>25</v>
      </c>
      <c r="C134" s="11">
        <f>IFERROR(VLOOKUP($B134,'[1]JANVIER TEMPLIERS'!$C$7:$H$21,3,FALSE),"")</f>
        <v>0</v>
      </c>
      <c r="D134" s="11">
        <f>IFERROR(VLOOKUP($B134,'[1]FEVRIER NATIONAL'!$C$7:$H$22,3,FALSE),"")</f>
        <v>19.399999999999999</v>
      </c>
      <c r="E134" s="11">
        <f>IFERROR(VLOOKUP($B134,'[1]AVRIL GADANCOURT'!$C$7:$H$22,3,FALSE),"")</f>
        <v>19.5</v>
      </c>
      <c r="F134" s="11">
        <f>IFERROR(VLOOKUP($B134,'[1]MAI ABLEIGES'!$C$7:$H$22,3,FALSE),"")</f>
        <v>19.600000000000001</v>
      </c>
      <c r="G134" s="11" t="str">
        <f>IFERROR(VLOOKUP($B134,'[1]JUIN LA FORET D''ORIENT'!$C$7:$H$22,3,FALSE),"")</f>
        <v/>
      </c>
      <c r="H134" s="11" t="str">
        <f>IFERROR(VLOOKUP($B134,'[1]JUILLET VILLARCEAUX'!$C$7:$H$22,3,FALSE),"")</f>
        <v/>
      </c>
      <c r="I134" s="11">
        <f>IFERROR(VLOOKUP($B134,'[1]AOUT GOLF DU PRIEURE'!$C$7:$H$17,3,FALSE),"")</f>
        <v>19.7</v>
      </c>
      <c r="J134" s="11">
        <f>IFERROR(VLOOKUP($B134,'[1]SEPTEMBRE CERGY'!$C$7:$H$17,3,FALSE),"")</f>
        <v>19.8</v>
      </c>
      <c r="K134" s="11">
        <f>IFERROR(VLOOKUP($B134,'[1]OCTOBRE L''AMIRAUTE'!$C$7:$H$25,3,FALSE),"")</f>
        <v>19.899999999999999</v>
      </c>
      <c r="L134" s="11">
        <f>IFERROR(VLOOKUP($B134,'[1]OCTOBRE LE TOUQUET LA FORET'!$C$7:$H$25,3,FALSE),"")</f>
        <v>20</v>
      </c>
      <c r="M134" s="11">
        <f>IFERROR(VLOOKUP($B134,'[1]NOVEMBRE SERAINCOURT'!$C$7:$H$25,3,FALSE),"")</f>
        <v>20</v>
      </c>
      <c r="N134" s="11">
        <f>IFERROR(VLOOKUP($B134,'[1]DECEMBRE LA CHOUETTE'!$C$7:$H$25,3,FALSE),"")</f>
        <v>20.100000000000001</v>
      </c>
      <c r="O134" s="31">
        <f t="shared" ref="O134" si="12">N134-D134</f>
        <v>0.70000000000000284</v>
      </c>
      <c r="Q134" s="32"/>
      <c r="R134" s="33"/>
      <c r="S134" s="33"/>
      <c r="T134" s="33"/>
    </row>
    <row r="135" spans="1:20" ht="16.5" customHeight="1">
      <c r="A135" s="9">
        <v>20</v>
      </c>
      <c r="B135" s="19" t="s">
        <v>37</v>
      </c>
      <c r="C135" s="11" t="str">
        <f>IFERROR(VLOOKUP($B135,'[1]JANVIER TEMPLIERS'!$C$7:$H$21,3,FALSE),"")</f>
        <v/>
      </c>
      <c r="D135" s="11" t="str">
        <f>IFERROR(VLOOKUP($B135,'[1]FEVRIER NATIONAL'!$C$7:$H$22,3,FALSE),"")</f>
        <v/>
      </c>
      <c r="E135" s="11" t="str">
        <f>IFERROR(VLOOKUP($B135,'[1]AVRIL GADANCOURT'!$C$7:$H$22,3,FALSE),"")</f>
        <v/>
      </c>
      <c r="F135" s="11" t="str">
        <f>IFERROR(VLOOKUP($B135,'[1]MAI ABLEIGES'!$C$7:$H$22,3,FALSE),"")</f>
        <v/>
      </c>
      <c r="G135" s="11" t="str">
        <f>IFERROR(VLOOKUP($B135,'[1]JUIN LA FORET D''ORIENT'!$C$7:$H$22,3,FALSE),"")</f>
        <v/>
      </c>
      <c r="H135" s="11" t="str">
        <f>IFERROR(VLOOKUP($B135,'[1]JUILLET VILLARCEAUX'!$C$7:$H$22,3,FALSE),"")</f>
        <v/>
      </c>
      <c r="I135" s="11" t="str">
        <f>IFERROR(VLOOKUP($B135,'[1]AOUT GOLF DU PRIEURE'!$C$7:$H$17,3,FALSE),"")</f>
        <v/>
      </c>
      <c r="J135" s="11">
        <v>0</v>
      </c>
      <c r="K135" s="11" t="str">
        <f>IFERROR(VLOOKUP($B135,'[1]OCTOBRE L''AMIRAUTE'!$C$7:$H$25,3,FALSE),"")</f>
        <v/>
      </c>
      <c r="L135" s="11" t="str">
        <f>IFERROR(VLOOKUP($B135,'[1]OCTOBRE LE TOUQUET LA FORET'!$C$7:$H$25,3,FALSE),"")</f>
        <v/>
      </c>
      <c r="M135" s="11" t="str">
        <f>IFERROR(VLOOKUP($B135,'[1]NOVEMBRE SERAINCOURT'!$C$7:$H$25,3,FALSE),"")</f>
        <v/>
      </c>
      <c r="N135" s="11" t="str">
        <f>IFERROR(VLOOKUP($B135,'[1]DECEMBRE LA CHOUETTE'!$C$7:$H$25,3,FALSE),"")</f>
        <v/>
      </c>
      <c r="O135" s="31"/>
      <c r="Q135" s="32"/>
      <c r="R135" s="33"/>
      <c r="S135" s="33"/>
      <c r="T135" s="33"/>
    </row>
    <row r="136" spans="1:20" ht="18" customHeight="1">
      <c r="A136" s="9">
        <v>21</v>
      </c>
      <c r="B136" s="18" t="s">
        <v>38</v>
      </c>
      <c r="C136" s="11" t="str">
        <f>IFERROR(VLOOKUP($B136,'[1]JANVIER TEMPLIERS'!$C$7:$H$21,3,FALSE),"")</f>
        <v/>
      </c>
      <c r="D136" s="11" t="str">
        <f>IFERROR(VLOOKUP($B136,'[1]FEVRIER NATIONAL'!$C$7:$H$22,3,FALSE),"")</f>
        <v/>
      </c>
      <c r="E136" s="11" t="str">
        <f>IFERROR(VLOOKUP($B136,'[1]AVRIL GADANCOURT'!$C$7:$H$22,3,FALSE),"")</f>
        <v/>
      </c>
      <c r="F136" s="11" t="str">
        <f>IFERROR(VLOOKUP($B136,'[1]MAI ABLEIGES'!$C$7:$H$22,3,FALSE),"")</f>
        <v/>
      </c>
      <c r="G136" s="11" t="str">
        <f>IFERROR(VLOOKUP($B136,'[1]JUIN LA FORET D''ORIENT'!$C$7:$H$22,3,FALSE),"")</f>
        <v/>
      </c>
      <c r="H136" s="11" t="str">
        <f>IFERROR(VLOOKUP($B136,'[1]JUILLET VILLARCEAUX'!$C$7:$H$22,3,FALSE),"")</f>
        <v/>
      </c>
      <c r="I136" s="11" t="str">
        <f>IFERROR(VLOOKUP($B136,'[1]AOUT GOLF DU PRIEURE'!$C$7:$H$17,3,FALSE),"")</f>
        <v/>
      </c>
      <c r="J136" s="11" t="str">
        <f>IFERROR(VLOOKUP($B136,'[1]SEPTEMBRE CERGY'!$C$7:$H$17,3,FALSE),"")</f>
        <v/>
      </c>
      <c r="K136" s="11" t="str">
        <f>IFERROR(VLOOKUP($B136,'[1]OCTOBRE L''AMIRAUTE'!$C$7:$H$25,3,FALSE),"")</f>
        <v/>
      </c>
      <c r="L136" s="11" t="str">
        <f>IFERROR(VLOOKUP($B136,'[1]OCTOBRE LE TOUQUET LA FORET'!$C$7:$H$25,3,FALSE),"")</f>
        <v/>
      </c>
      <c r="M136" s="11" t="str">
        <f>IFERROR(VLOOKUP($B136,'[1]NOVEMBRE SERAINCOURT'!$C$7:$H$25,3,FALSE),"")</f>
        <v/>
      </c>
      <c r="N136" s="11" t="str">
        <f>IFERROR(VLOOKUP($B136,'[1]DECEMBRE LA CHOUETTE'!$C$7:$H$25,3,FALSE),"")</f>
        <v/>
      </c>
      <c r="O136" s="31"/>
      <c r="Q136" s="32"/>
      <c r="R136" s="33"/>
      <c r="S136" s="33"/>
      <c r="T136" s="33"/>
    </row>
    <row r="137" spans="1:20" ht="16.5" customHeight="1">
      <c r="A137" s="9">
        <v>22</v>
      </c>
      <c r="B137" s="18" t="s">
        <v>36</v>
      </c>
      <c r="C137" s="11">
        <v>0</v>
      </c>
      <c r="D137" s="11">
        <f>IFERROR(VLOOKUP($B137,'[1]FEVRIER NATIONAL'!$C$7:$H$22,3,FALSE),"")</f>
        <v>15.6</v>
      </c>
      <c r="E137" s="11" t="str">
        <f>IFERROR(VLOOKUP($B137,'[1]AVRIL GADANCOURT'!$C$7:$H$22,3,FALSE),"")</f>
        <v/>
      </c>
      <c r="F137" s="11" t="str">
        <f>IFERROR(VLOOKUP($B137,'[1]MAI ABLEIGES'!$C$7:$H$22,3,FALSE),"")</f>
        <v/>
      </c>
      <c r="G137" s="11" t="str">
        <f>IFERROR(VLOOKUP($B137,'[1]JUIN LA FORET D''ORIENT'!$C$7:$H$22,3,FALSE),"")</f>
        <v/>
      </c>
      <c r="H137" s="11" t="str">
        <f>IFERROR(VLOOKUP($B137,'[1]JUILLET VILLARCEAUX'!$C$7:$H$22,3,FALSE),"")</f>
        <v/>
      </c>
      <c r="I137" s="11" t="str">
        <f>IFERROR(VLOOKUP($B137,'[1]AOUT GOLF DU PRIEURE'!$C$7:$H$17,3,FALSE),"")</f>
        <v/>
      </c>
      <c r="J137" s="11" t="str">
        <f>IFERROR(VLOOKUP($B137,'[1]SEPTEMBRE CERGY'!$C$7:$H$17,3,FALSE),"")</f>
        <v/>
      </c>
      <c r="K137" s="11" t="str">
        <f>IFERROR(VLOOKUP($B137,'[1]OCTOBRE L''AMIRAUTE'!$C$7:$H$25,3,FALSE),"")</f>
        <v/>
      </c>
      <c r="L137" s="11" t="str">
        <f>IFERROR(VLOOKUP($B137,'[1]OCTOBRE LE TOUQUET LA FORET'!$C$7:$H$25,3,FALSE),"")</f>
        <v/>
      </c>
      <c r="M137" s="11" t="str">
        <f>IFERROR(VLOOKUP($B137,'[1]NOVEMBRE SERAINCOURT'!$C$7:$H$25,3,FALSE),"")</f>
        <v/>
      </c>
      <c r="N137" s="11" t="str">
        <f>IFERROR(VLOOKUP($B137,'[1]DECEMBRE LA CHOUETTE'!$C$7:$H$25,3,FALSE),"")</f>
        <v/>
      </c>
      <c r="O137" s="31"/>
      <c r="Q137" s="32"/>
      <c r="R137" s="33"/>
      <c r="S137" s="33"/>
      <c r="T137" s="33"/>
    </row>
    <row r="138" spans="1:20" ht="18" customHeight="1">
      <c r="A138" s="9">
        <v>23</v>
      </c>
      <c r="B138" s="19" t="s">
        <v>39</v>
      </c>
      <c r="C138" s="11" t="str">
        <f>IFERROR(VLOOKUP($B138,'[1]JANVIER TEMPLIERS'!$C$7:$H$21,3,FALSE),"")</f>
        <v/>
      </c>
      <c r="D138" s="11" t="str">
        <f>IFERROR(VLOOKUP($B138,'[1]FEVRIER NATIONAL'!$C$7:$H$22,3,FALSE),"")</f>
        <v/>
      </c>
      <c r="E138" s="11" t="str">
        <f>IFERROR(VLOOKUP($B138,'[1]AVRIL GADANCOURT'!$C$7:$H$22,3,FALSE),"")</f>
        <v/>
      </c>
      <c r="F138" s="11" t="str">
        <f>IFERROR(VLOOKUP($B138,'[1]MAI ABLEIGES'!$C$7:$H$22,3,FALSE),"")</f>
        <v/>
      </c>
      <c r="G138" s="11" t="str">
        <f>IFERROR(VLOOKUP($B138,'[1]JUIN LA FORET D''ORIENT'!$C$7:$H$22,3,FALSE),"")</f>
        <v/>
      </c>
      <c r="H138" s="11" t="str">
        <f>IFERROR(VLOOKUP($B138,'[1]JUILLET VILLARCEAUX'!$C$7:$H$22,3,FALSE),"")</f>
        <v/>
      </c>
      <c r="I138" s="11" t="str">
        <f>IFERROR(VLOOKUP($B138,'[1]AOUT GOLF DU PRIEURE'!$C$7:$H$17,3,FALSE),"")</f>
        <v/>
      </c>
      <c r="J138" s="11" t="str">
        <f>IFERROR(VLOOKUP($B138,'[1]SEPTEMBRE CERGY'!$C$7:$H$17,3,FALSE),"")</f>
        <v/>
      </c>
      <c r="K138" s="11" t="str">
        <f>IFERROR(VLOOKUP($B138,'[1]OCTOBRE L''AMIRAUTE'!$C$7:$H$25,3,FALSE),"")</f>
        <v/>
      </c>
      <c r="L138" s="11" t="str">
        <f>IFERROR(VLOOKUP($B138,'[1]OCTOBRE LE TOUQUET LA FORET'!$C$7:$H$25,3,FALSE),"")</f>
        <v/>
      </c>
      <c r="M138" s="11" t="str">
        <f>IFERROR(VLOOKUP($B138,'[1]NOVEMBRE SERAINCOURT'!$C$7:$H$25,3,FALSE),"")</f>
        <v/>
      </c>
      <c r="N138" s="11" t="str">
        <f>IFERROR(VLOOKUP($B138,'[1]DECEMBRE LA CHOUETTE'!$C$7:$H$25,3,FALSE),"")</f>
        <v/>
      </c>
      <c r="O138" s="31"/>
      <c r="Q138" s="32"/>
      <c r="R138" s="33"/>
      <c r="S138" s="33"/>
      <c r="T138" s="33"/>
    </row>
    <row r="139" spans="1:20" ht="16.5" customHeight="1">
      <c r="A139" s="9">
        <v>24</v>
      </c>
      <c r="B139" s="18" t="s">
        <v>40</v>
      </c>
      <c r="C139" s="11" t="str">
        <f>IFERROR(VLOOKUP($B139,'[1]JANVIER TEMPLIERS'!$C$7:$H$21,3,FALSE),"")</f>
        <v/>
      </c>
      <c r="D139" s="11" t="str">
        <f>IFERROR(VLOOKUP($B139,'[1]FEVRIER NATIONAL'!$C$7:$H$22,3,FALSE),"")</f>
        <v/>
      </c>
      <c r="E139" s="11" t="str">
        <f>IFERROR(VLOOKUP($B139,'[1]AVRIL GADANCOURT'!$C$7:$H$22,3,FALSE),"")</f>
        <v/>
      </c>
      <c r="F139" s="11" t="str">
        <f>IFERROR(VLOOKUP($B139,'[1]MAI ABLEIGES'!$C$7:$H$22,3,FALSE),"")</f>
        <v/>
      </c>
      <c r="G139" s="11" t="str">
        <f>IFERROR(VLOOKUP($B139,'[1]JUIN LA FORET D''ORIENT'!$C$7:$H$22,3,FALSE),"")</f>
        <v/>
      </c>
      <c r="H139" s="11" t="str">
        <f>IFERROR(VLOOKUP($B139,'[1]JUILLET VILLARCEAUX'!$C$7:$H$22,3,FALSE),"")</f>
        <v/>
      </c>
      <c r="I139" s="11" t="str">
        <f>IFERROR(VLOOKUP($B139,'[1]AOUT GOLF DU PRIEURE'!$C$7:$H$17,3,FALSE),"")</f>
        <v/>
      </c>
      <c r="J139" s="11" t="str">
        <f>IFERROR(VLOOKUP($B139,'[1]SEPTEMBRE CERGY'!$C$7:$H$17,3,FALSE),"")</f>
        <v/>
      </c>
      <c r="K139" s="11" t="str">
        <f>IFERROR(VLOOKUP($B139,'[1]OCTOBRE L''AMIRAUTE'!$C$7:$H$25,3,FALSE),"")</f>
        <v/>
      </c>
      <c r="L139" s="11" t="str">
        <f>IFERROR(VLOOKUP($B139,'[1]OCTOBRE LE TOUQUET LA FORET'!$C$7:$H$25,3,FALSE),"")</f>
        <v/>
      </c>
      <c r="M139" s="11" t="str">
        <f>IFERROR(VLOOKUP($B139,'[1]NOVEMBRE SERAINCOURT'!$C$7:$H$25,3,FALSE),"")</f>
        <v/>
      </c>
      <c r="N139" s="11" t="str">
        <f>IFERROR(VLOOKUP($B139,'[1]DECEMBRE LA CHOUETTE'!$C$7:$H$25,3,FALSE),"")</f>
        <v/>
      </c>
      <c r="O139" s="31"/>
      <c r="Q139" s="32"/>
      <c r="R139" s="33"/>
      <c r="S139" s="33"/>
      <c r="T139" s="33"/>
    </row>
    <row r="140" spans="1:20" ht="18">
      <c r="A140" s="9">
        <v>25</v>
      </c>
      <c r="B140" s="19" t="s">
        <v>41</v>
      </c>
      <c r="C140" s="11" t="str">
        <f>IFERROR(VLOOKUP($B140,'[1]JANVIER TEMPLIERS'!$C$7:$H$21,3,FALSE),"")</f>
        <v/>
      </c>
      <c r="D140" s="11" t="str">
        <f>IFERROR(VLOOKUP($B140,'[1]FEVRIER NATIONAL'!$C$7:$H$22,3,FALSE),"")</f>
        <v/>
      </c>
      <c r="E140" s="11" t="str">
        <f>IFERROR(VLOOKUP($B140,'[1]AVRIL GADANCOURT'!$C$7:$H$22,3,FALSE),"")</f>
        <v/>
      </c>
      <c r="F140" s="11" t="str">
        <f>IFERROR(VLOOKUP($B140,'[1]MAI ABLEIGES'!$C$7:$H$22,3,FALSE),"")</f>
        <v/>
      </c>
      <c r="G140" s="11" t="str">
        <f>IFERROR(VLOOKUP($B140,'[1]JUIN LA FORET D''ORIENT'!$C$7:$H$22,3,FALSE),"")</f>
        <v/>
      </c>
      <c r="H140" s="11" t="str">
        <f>IFERROR(VLOOKUP($B140,'[1]JUILLET VILLARCEAUX'!$C$7:$H$22,3,FALSE),"")</f>
        <v/>
      </c>
      <c r="I140" s="11" t="str">
        <f>IFERROR(VLOOKUP($B140,'[1]AOUT GOLF DU PRIEURE'!$C$7:$H$17,3,FALSE),"")</f>
        <v/>
      </c>
      <c r="J140" s="11" t="str">
        <f>IFERROR(VLOOKUP($B140,'[1]SEPTEMBRE CERGY'!$C$7:$H$17,3,FALSE),"")</f>
        <v/>
      </c>
      <c r="K140" s="11" t="str">
        <f>IFERROR(VLOOKUP($B140,'[1]OCTOBRE L''AMIRAUTE'!$C$7:$H$25,3,FALSE),"")</f>
        <v/>
      </c>
      <c r="L140" s="11" t="str">
        <f>IFERROR(VLOOKUP($B140,'[1]OCTOBRE LE TOUQUET LA FORET'!$C$7:$H$25,3,FALSE),"")</f>
        <v/>
      </c>
      <c r="M140" s="11" t="str">
        <f>IFERROR(VLOOKUP($B140,'[1]NOVEMBRE SERAINCOURT'!$C$7:$H$25,3,FALSE),"")</f>
        <v/>
      </c>
      <c r="N140" s="11" t="str">
        <f>IFERROR(VLOOKUP($B140,'[1]DECEMBRE LA CHOUETTE'!$C$7:$H$25,3,FALSE),"")</f>
        <v/>
      </c>
      <c r="O140" s="31"/>
      <c r="Q140" s="32"/>
      <c r="R140" s="33"/>
      <c r="S140" s="33"/>
      <c r="T140" s="33"/>
    </row>
    <row r="141" spans="1:20" ht="18" customHeight="1">
      <c r="A141" s="9">
        <v>26</v>
      </c>
      <c r="B141" s="18" t="s">
        <v>42</v>
      </c>
      <c r="C141" s="11" t="str">
        <f>IFERROR(VLOOKUP($B141,'[1]JANVIER TEMPLIERS'!$C$7:$H$21,3,FALSE),"")</f>
        <v/>
      </c>
      <c r="D141" s="11" t="str">
        <f>IFERROR(VLOOKUP($B141,'[1]FEVRIER NATIONAL'!$C$7:$H$22,3,FALSE),"")</f>
        <v/>
      </c>
      <c r="E141" s="11" t="str">
        <f>IFERROR(VLOOKUP($B141,'[1]AVRIL GADANCOURT'!$C$7:$H$22,3,FALSE),"")</f>
        <v/>
      </c>
      <c r="F141" s="11" t="str">
        <f>IFERROR(VLOOKUP($B141,'[1]MAI ABLEIGES'!$C$7:$H$22,3,FALSE),"")</f>
        <v/>
      </c>
      <c r="G141" s="11" t="str">
        <f>IFERROR(VLOOKUP($B141,'[1]JUIN LA FORET D''ORIENT'!$C$7:$H$22,3,FALSE),"")</f>
        <v/>
      </c>
      <c r="H141" s="11" t="str">
        <f>IFERROR(VLOOKUP($B141,'[1]JUILLET VILLARCEAUX'!$C$7:$H$22,3,FALSE),"")</f>
        <v/>
      </c>
      <c r="I141" s="11" t="str">
        <f>IFERROR(VLOOKUP($B141,'[1]AOUT GOLF DU PRIEURE'!$C$7:$H$17,3,FALSE),"")</f>
        <v/>
      </c>
      <c r="J141" s="11" t="str">
        <f>IFERROR(VLOOKUP($B141,'[1]SEPTEMBRE CERGY'!$C$7:$H$17,3,FALSE),"")</f>
        <v/>
      </c>
      <c r="K141" s="11" t="str">
        <f>IFERROR(VLOOKUP($B141,'[1]OCTOBRE L''AMIRAUTE'!$C$7:$H$25,3,FALSE),"")</f>
        <v/>
      </c>
      <c r="L141" s="11" t="str">
        <f>IFERROR(VLOOKUP($B141,'[1]OCTOBRE LE TOUQUET LA FORET'!$C$7:$H$25,3,FALSE),"")</f>
        <v/>
      </c>
      <c r="M141" s="11" t="str">
        <f>IFERROR(VLOOKUP($B141,'[1]NOVEMBRE SERAINCOURT'!$C$7:$H$25,3,FALSE),"")</f>
        <v/>
      </c>
      <c r="N141" s="11" t="str">
        <f>IFERROR(VLOOKUP($B141,'[1]DECEMBRE LA CHOUETTE'!$C$7:$H$25,3,FALSE),"")</f>
        <v/>
      </c>
      <c r="O141" s="31"/>
      <c r="Q141" s="32"/>
      <c r="R141" s="33"/>
      <c r="S141" s="33"/>
      <c r="T141" s="33"/>
    </row>
    <row r="142" spans="1:20" ht="16.5">
      <c r="A142" s="9">
        <v>27</v>
      </c>
      <c r="B142" s="18" t="s">
        <v>43</v>
      </c>
      <c r="C142" s="11" t="str">
        <f>IFERROR(VLOOKUP($B142,'[1]JANVIER TEMPLIERS'!$C$7:$H$21,3,FALSE),"")</f>
        <v/>
      </c>
      <c r="D142" s="11" t="str">
        <f>IFERROR(VLOOKUP($B142,'[1]FEVRIER NATIONAL'!$C$7:$H$22,3,FALSE),"")</f>
        <v/>
      </c>
      <c r="E142" s="11" t="str">
        <f>IFERROR(VLOOKUP($B142,'[1]AVRIL GADANCOURT'!$C$7:$H$22,3,FALSE),"")</f>
        <v/>
      </c>
      <c r="F142" s="11" t="str">
        <f>IFERROR(VLOOKUP($B142,'[1]MAI ABLEIGES'!$C$7:$H$22,3,FALSE),"")</f>
        <v/>
      </c>
      <c r="G142" s="11" t="str">
        <f>IFERROR(VLOOKUP($B142,'[1]JUIN LA FORET D''ORIENT'!$C$7:$H$22,3,FALSE),"")</f>
        <v/>
      </c>
      <c r="H142" s="11" t="str">
        <f>IFERROR(VLOOKUP($B142,'[1]JUILLET VILLARCEAUX'!$C$7:$H$22,3,FALSE),"")</f>
        <v/>
      </c>
      <c r="I142" s="11" t="str">
        <f>IFERROR(VLOOKUP($B142,'[1]AOUT GOLF DU PRIEURE'!$C$7:$H$17,3,FALSE),"")</f>
        <v/>
      </c>
      <c r="J142" s="11" t="str">
        <f>IFERROR(VLOOKUP($B142,'[1]SEPTEMBRE CERGY'!$C$7:$H$17,3,FALSE),"")</f>
        <v/>
      </c>
      <c r="K142" s="11" t="str">
        <f>IFERROR(VLOOKUP($B142,'[1]OCTOBRE L''AMIRAUTE'!$C$7:$H$25,3,FALSE),"")</f>
        <v/>
      </c>
      <c r="L142" s="11" t="str">
        <f>IFERROR(VLOOKUP($B142,'[1]OCTOBRE LE TOUQUET LA FORET'!$C$7:$H$25,3,FALSE),"")</f>
        <v/>
      </c>
      <c r="M142" s="11" t="str">
        <f>IFERROR(VLOOKUP($B142,'[1]NOVEMBRE SERAINCOURT'!$C$7:$H$25,3,FALSE),"")</f>
        <v/>
      </c>
      <c r="N142" s="11" t="str">
        <f>IFERROR(VLOOKUP($B142,'[1]DECEMBRE LA CHOUETTE'!$C$7:$H$25,3,FALSE),"")</f>
        <v/>
      </c>
      <c r="O142" s="31"/>
      <c r="Q142" s="32"/>
      <c r="R142" s="33"/>
      <c r="S142" s="33"/>
      <c r="T142" s="33"/>
    </row>
    <row r="143" spans="1:20" ht="16.5" customHeight="1">
      <c r="A143" s="9">
        <v>28</v>
      </c>
      <c r="B143" s="18" t="s">
        <v>44</v>
      </c>
      <c r="C143" s="11" t="str">
        <f>IFERROR(VLOOKUP($B143,'[1]JANVIER TEMPLIERS'!$C$7:$H$21,3,FALSE),"")</f>
        <v/>
      </c>
      <c r="D143" s="11" t="str">
        <f>IFERROR(VLOOKUP($B143,'[1]FEVRIER NATIONAL'!$C$7:$H$22,3,FALSE),"")</f>
        <v/>
      </c>
      <c r="E143" s="11" t="str">
        <f>IFERROR(VLOOKUP($B143,'[1]AVRIL GADANCOURT'!$C$7:$H$22,3,FALSE),"")</f>
        <v/>
      </c>
      <c r="F143" s="11" t="str">
        <f>IFERROR(VLOOKUP($B143,'[1]MAI ABLEIGES'!$C$7:$H$22,3,FALSE),"")</f>
        <v/>
      </c>
      <c r="G143" s="11" t="str">
        <f>IFERROR(VLOOKUP($B143,'[1]JUIN LA FORET D''ORIENT'!$C$7:$H$22,3,FALSE),"")</f>
        <v/>
      </c>
      <c r="H143" s="11" t="str">
        <f>IFERROR(VLOOKUP($B143,'[1]JUILLET VILLARCEAUX'!$C$7:$H$22,3,FALSE),"")</f>
        <v/>
      </c>
      <c r="I143" s="11" t="str">
        <f>IFERROR(VLOOKUP($B143,'[1]AOUT GOLF DU PRIEURE'!$C$7:$H$17,3,FALSE),"")</f>
        <v/>
      </c>
      <c r="J143" s="11" t="str">
        <f>IFERROR(VLOOKUP($B143,'[1]SEPTEMBRE CERGY'!$C$7:$H$17,3,FALSE),"")</f>
        <v/>
      </c>
      <c r="K143" s="11" t="str">
        <f>IFERROR(VLOOKUP($B143,'[1]OCTOBRE L''AMIRAUTE'!$C$7:$H$25,3,FALSE),"")</f>
        <v/>
      </c>
      <c r="L143" s="11" t="str">
        <f>IFERROR(VLOOKUP($B143,'[1]OCTOBRE LE TOUQUET LA FORET'!$C$7:$H$25,3,FALSE),"")</f>
        <v/>
      </c>
      <c r="M143" s="11" t="str">
        <f>IFERROR(VLOOKUP($B143,'[1]NOVEMBRE SERAINCOURT'!$C$7:$H$25,3,FALSE),"")</f>
        <v/>
      </c>
      <c r="N143" s="11" t="str">
        <f>IFERROR(VLOOKUP($B143,'[1]DECEMBRE LA CHOUETTE'!$C$7:$H$25,3,FALSE),"")</f>
        <v/>
      </c>
      <c r="O143" s="31"/>
      <c r="Q143" s="32"/>
      <c r="R143" s="33"/>
      <c r="S143" s="33"/>
      <c r="T143" s="33"/>
    </row>
    <row r="144" spans="1:20" ht="18" customHeight="1">
      <c r="A144" s="9">
        <v>29</v>
      </c>
      <c r="B144" s="18" t="s">
        <v>45</v>
      </c>
      <c r="C144" s="11" t="str">
        <f>IFERROR(VLOOKUP($B144,'[1]JANVIER TEMPLIERS'!$C$7:$H$21,3,FALSE),"")</f>
        <v/>
      </c>
      <c r="D144" s="11" t="str">
        <f>IFERROR(VLOOKUP($B144,'[1]FEVRIER NATIONAL'!$C$7:$H$22,3,FALSE),"")</f>
        <v/>
      </c>
      <c r="E144" s="11" t="str">
        <f>IFERROR(VLOOKUP($B144,'[1]AVRIL GADANCOURT'!$C$7:$H$22,3,FALSE),"")</f>
        <v/>
      </c>
      <c r="F144" s="11" t="str">
        <f>IFERROR(VLOOKUP($B144,'[1]MAI ABLEIGES'!$C$7:$H$22,3,FALSE),"")</f>
        <v/>
      </c>
      <c r="G144" s="11" t="str">
        <f>IFERROR(VLOOKUP($B144,'[1]JUIN LA FORET D''ORIENT'!$C$7:$H$22,3,FALSE),"")</f>
        <v/>
      </c>
      <c r="H144" s="11" t="str">
        <f>IFERROR(VLOOKUP($B144,'[1]JUILLET VILLARCEAUX'!$C$7:$H$22,3,FALSE),"")</f>
        <v/>
      </c>
      <c r="I144" s="11" t="str">
        <f>IFERROR(VLOOKUP($B144,'[1]AOUT GOLF DU PRIEURE'!$C$7:$H$17,3,FALSE),"")</f>
        <v/>
      </c>
      <c r="J144" s="11" t="str">
        <f>IFERROR(VLOOKUP($B144,'[1]SEPTEMBRE CERGY'!$C$7:$H$17,3,FALSE),"")</f>
        <v/>
      </c>
      <c r="K144" s="11" t="str">
        <f>IFERROR(VLOOKUP($B144,'[1]OCTOBRE L''AMIRAUTE'!$C$7:$H$25,3,FALSE),"")</f>
        <v/>
      </c>
      <c r="L144" s="11" t="str">
        <f>IFERROR(VLOOKUP($B144,'[1]OCTOBRE LE TOUQUET LA FORET'!$C$7:$H$25,3,FALSE),"")</f>
        <v/>
      </c>
      <c r="M144" s="11" t="str">
        <f>IFERROR(VLOOKUP($B144,'[1]NOVEMBRE SERAINCOURT'!$C$7:$H$25,3,FALSE),"")</f>
        <v/>
      </c>
      <c r="N144" s="11" t="str">
        <f>IFERROR(VLOOKUP($B144,'[1]DECEMBRE LA CHOUETTE'!$C$7:$H$25,3,FALSE),"")</f>
        <v/>
      </c>
      <c r="O144" s="31"/>
      <c r="Q144" s="32"/>
      <c r="R144" s="33"/>
      <c r="S144" s="33"/>
      <c r="T144" s="33"/>
    </row>
    <row r="145" spans="1:20" ht="18" customHeight="1">
      <c r="A145" s="9">
        <v>30</v>
      </c>
      <c r="B145" s="18" t="s">
        <v>46</v>
      </c>
      <c r="C145" s="11" t="str">
        <f>IFERROR(VLOOKUP($B145,'[1]JANVIER TEMPLIERS'!$C$7:$H$21,3,FALSE),"")</f>
        <v/>
      </c>
      <c r="D145" s="11" t="str">
        <f>IFERROR(VLOOKUP($B145,'[1]FEVRIER NATIONAL'!$C$7:$H$22,3,FALSE),"")</f>
        <v/>
      </c>
      <c r="E145" s="11" t="str">
        <f>IFERROR(VLOOKUP($B145,'[1]AVRIL GADANCOURT'!$C$7:$H$22,3,FALSE),"")</f>
        <v/>
      </c>
      <c r="F145" s="11" t="str">
        <f>IFERROR(VLOOKUP($B145,'[1]MAI ABLEIGES'!$C$7:$H$22,3,FALSE),"")</f>
        <v/>
      </c>
      <c r="G145" s="11" t="str">
        <f>IFERROR(VLOOKUP($B145,'[1]JUIN LA FORET D''ORIENT'!$C$7:$H$22,3,FALSE),"")</f>
        <v/>
      </c>
      <c r="H145" s="11" t="str">
        <f>IFERROR(VLOOKUP($B145,'[1]JUILLET VILLARCEAUX'!$C$7:$H$22,3,FALSE),"")</f>
        <v/>
      </c>
      <c r="I145" s="11" t="str">
        <f>IFERROR(VLOOKUP($B145,'[1]AOUT GOLF DU PRIEURE'!$C$7:$H$17,3,FALSE),"")</f>
        <v/>
      </c>
      <c r="J145" s="11" t="str">
        <f>IFERROR(VLOOKUP($B145,'[1]SEPTEMBRE CERGY'!$C$7:$H$17,3,FALSE),"")</f>
        <v/>
      </c>
      <c r="K145" s="11" t="str">
        <f>IFERROR(VLOOKUP($B145,'[1]OCTOBRE L''AMIRAUTE'!$C$7:$H$25,3,FALSE),"")</f>
        <v/>
      </c>
      <c r="L145" s="11" t="str">
        <f>IFERROR(VLOOKUP($B145,'[1]OCTOBRE LE TOUQUET LA FORET'!$C$7:$H$25,3,FALSE),"")</f>
        <v/>
      </c>
      <c r="M145" s="11" t="str">
        <f>IFERROR(VLOOKUP($B145,'[1]NOVEMBRE SERAINCOURT'!$C$7:$H$25,3,FALSE),"")</f>
        <v/>
      </c>
      <c r="N145" s="11" t="str">
        <f>IFERROR(VLOOKUP($B145,'[1]DECEMBRE LA CHOUETTE'!$C$7:$H$25,3,FALSE),"")</f>
        <v/>
      </c>
      <c r="O145" s="31"/>
      <c r="Q145" s="32"/>
      <c r="R145" s="33"/>
      <c r="S145" s="33"/>
      <c r="T145" s="33"/>
    </row>
    <row r="146" spans="1:20" ht="16.5" customHeight="1">
      <c r="A146" s="9">
        <v>31</v>
      </c>
      <c r="B146" s="18" t="s">
        <v>47</v>
      </c>
      <c r="C146" s="11" t="str">
        <f>IFERROR(VLOOKUP($B146,'[1]JANVIER TEMPLIERS'!$C$7:$H$21,3,FALSE),"")</f>
        <v/>
      </c>
      <c r="D146" s="11" t="str">
        <f>IFERROR(VLOOKUP($B146,'[1]FEVRIER NATIONAL'!$C$7:$H$22,3,FALSE),"")</f>
        <v/>
      </c>
      <c r="E146" s="11" t="str">
        <f>IFERROR(VLOOKUP($B146,'[1]AVRIL GADANCOURT'!$C$7:$H$22,3,FALSE),"")</f>
        <v/>
      </c>
      <c r="F146" s="11" t="str">
        <f>IFERROR(VLOOKUP($B146,'[1]MAI ABLEIGES'!$C$7:$H$22,3,FALSE),"")</f>
        <v/>
      </c>
      <c r="G146" s="11" t="str">
        <f>IFERROR(VLOOKUP($B146,'[1]JUIN LA FORET D''ORIENT'!$C$7:$H$22,3,FALSE),"")</f>
        <v/>
      </c>
      <c r="H146" s="11" t="str">
        <f>IFERROR(VLOOKUP($B146,'[1]JUILLET VILLARCEAUX'!$C$7:$H$22,3,FALSE),"")</f>
        <v/>
      </c>
      <c r="I146" s="11" t="str">
        <f>IFERROR(VLOOKUP($B146,'[1]AOUT GOLF DU PRIEURE'!$C$7:$H$17,3,FALSE),"")</f>
        <v/>
      </c>
      <c r="J146" s="11" t="str">
        <f>IFERROR(VLOOKUP($B146,'[1]SEPTEMBRE CERGY'!$C$7:$H$17,3,FALSE),"")</f>
        <v/>
      </c>
      <c r="K146" s="11" t="str">
        <f>IFERROR(VLOOKUP($B146,'[1]OCTOBRE L''AMIRAUTE'!$C$7:$H$25,3,FALSE),"")</f>
        <v/>
      </c>
      <c r="L146" s="11" t="str">
        <f>IFERROR(VLOOKUP($B146,'[1]OCTOBRE LE TOUQUET LA FORET'!$C$7:$H$25,3,FALSE),"")</f>
        <v/>
      </c>
      <c r="M146" s="11" t="str">
        <f>IFERROR(VLOOKUP($B146,'[1]NOVEMBRE SERAINCOURT'!$C$7:$H$25,3,FALSE),"")</f>
        <v/>
      </c>
      <c r="N146" s="11" t="str">
        <f>IFERROR(VLOOKUP($B146,'[1]DECEMBRE LA CHOUETTE'!$C$7:$H$25,3,FALSE),"")</f>
        <v/>
      </c>
      <c r="O146" s="31"/>
      <c r="Q146" s="32"/>
      <c r="R146" s="33"/>
      <c r="S146" s="33"/>
      <c r="T146" s="33"/>
    </row>
    <row r="147" spans="1:20" ht="16.5" customHeight="1">
      <c r="A147" s="9">
        <v>32</v>
      </c>
      <c r="B147" s="19" t="s">
        <v>48</v>
      </c>
      <c r="C147" s="11" t="str">
        <f>IFERROR(VLOOKUP($B147,'[1]JANVIER TEMPLIERS'!$C$7:$H$21,3,FALSE),"")</f>
        <v/>
      </c>
      <c r="D147" s="11" t="str">
        <f>IFERROR(VLOOKUP($B147,'[1]FEVRIER NATIONAL'!$C$7:$H$22,3,FALSE),"")</f>
        <v/>
      </c>
      <c r="E147" s="11" t="str">
        <f>IFERROR(VLOOKUP($B147,'[1]AVRIL GADANCOURT'!$C$7:$H$22,3,FALSE),"")</f>
        <v/>
      </c>
      <c r="F147" s="11" t="str">
        <f>IFERROR(VLOOKUP($B147,'[1]MAI ABLEIGES'!$C$7:$H$22,3,FALSE),"")</f>
        <v/>
      </c>
      <c r="G147" s="11" t="str">
        <f>IFERROR(VLOOKUP($B147,'[1]JUIN LA FORET D''ORIENT'!$C$7:$H$22,3,FALSE),"")</f>
        <v/>
      </c>
      <c r="H147" s="11" t="str">
        <f>IFERROR(VLOOKUP($B147,'[1]JUILLET VILLARCEAUX'!$C$7:$H$22,3,FALSE),"")</f>
        <v/>
      </c>
      <c r="I147" s="11" t="str">
        <f>IFERROR(VLOOKUP($B147,'[1]AOUT GOLF DU PRIEURE'!$C$7:$H$17,3,FALSE),"")</f>
        <v/>
      </c>
      <c r="J147" s="11" t="str">
        <f>IFERROR(VLOOKUP($B147,'[1]SEPTEMBRE CERGY'!$C$7:$H$17,3,FALSE),"")</f>
        <v/>
      </c>
      <c r="K147" s="11" t="str">
        <f>IFERROR(VLOOKUP($B147,'[1]OCTOBRE L''AMIRAUTE'!$C$7:$H$25,3,FALSE),"")</f>
        <v/>
      </c>
      <c r="L147" s="11" t="str">
        <f>IFERROR(VLOOKUP($B147,'[1]OCTOBRE LE TOUQUET LA FORET'!$C$7:$H$25,3,FALSE),"")</f>
        <v/>
      </c>
      <c r="M147" s="11" t="str">
        <f>IFERROR(VLOOKUP($B147,'[1]NOVEMBRE SERAINCOURT'!$C$7:$H$25,3,FALSE),"")</f>
        <v/>
      </c>
      <c r="N147" s="11" t="str">
        <f>IFERROR(VLOOKUP($B147,'[1]DECEMBRE LA CHOUETTE'!$C$7:$H$25,3,FALSE),"")</f>
        <v/>
      </c>
      <c r="O147" s="31"/>
      <c r="Q147" s="32"/>
      <c r="R147" s="33"/>
      <c r="S147" s="33"/>
      <c r="T147" s="33"/>
    </row>
    <row r="148" spans="1:20" ht="16.5" customHeight="1">
      <c r="A148" s="9">
        <v>33</v>
      </c>
      <c r="B148" s="19" t="s">
        <v>49</v>
      </c>
      <c r="C148" s="11" t="str">
        <f>IFERROR(VLOOKUP($B148,'[1]JANVIER TEMPLIERS'!$C$7:$H$21,3,FALSE),"")</f>
        <v/>
      </c>
      <c r="D148" s="11" t="str">
        <f>IFERROR(VLOOKUP($B148,'[1]FEVRIER NATIONAL'!$C$7:$H$22,3,FALSE),"")</f>
        <v/>
      </c>
      <c r="E148" s="11" t="str">
        <f>IFERROR(VLOOKUP($B148,'[1]AVRIL GADANCOURT'!$C$7:$H$22,3,FALSE),"")</f>
        <v/>
      </c>
      <c r="F148" s="11" t="str">
        <f>IFERROR(VLOOKUP($B148,'[1]MAI ABLEIGES'!$C$7:$H$22,3,FALSE),"")</f>
        <v/>
      </c>
      <c r="G148" s="11" t="str">
        <f>IFERROR(VLOOKUP($B148,'[1]JUIN LA FORET D''ORIENT'!$C$7:$H$22,3,FALSE),"")</f>
        <v/>
      </c>
      <c r="H148" s="11" t="str">
        <f>IFERROR(VLOOKUP($B148,'[1]JUILLET VILLARCEAUX'!$C$7:$H$22,3,FALSE),"")</f>
        <v/>
      </c>
      <c r="I148" s="11" t="str">
        <f>IFERROR(VLOOKUP($B148,'[1]AOUT GOLF DU PRIEURE'!$C$7:$H$17,3,FALSE),"")</f>
        <v/>
      </c>
      <c r="J148" s="11" t="str">
        <f>IFERROR(VLOOKUP($B148,'[1]SEPTEMBRE CERGY'!$C$7:$H$17,3,FALSE),"")</f>
        <v/>
      </c>
      <c r="K148" s="11" t="str">
        <f>IFERROR(VLOOKUP($B148,'[1]OCTOBRE L''AMIRAUTE'!$C$7:$H$25,3,FALSE),"")</f>
        <v/>
      </c>
      <c r="L148" s="11" t="str">
        <f>IFERROR(VLOOKUP($B148,'[1]OCTOBRE LE TOUQUET LA FORET'!$C$7:$H$25,3,FALSE),"")</f>
        <v/>
      </c>
      <c r="M148" s="11" t="str">
        <f>IFERROR(VLOOKUP($B148,'[1]NOVEMBRE SERAINCOURT'!$C$7:$H$25,3,FALSE),"")</f>
        <v/>
      </c>
      <c r="N148" s="11" t="str">
        <f>IFERROR(VLOOKUP($B148,'[1]DECEMBRE LA CHOUETTE'!$C$7:$H$25,3,FALSE),"")</f>
        <v/>
      </c>
      <c r="O148" s="31"/>
      <c r="Q148" s="32"/>
      <c r="R148" s="33"/>
      <c r="S148" s="33"/>
      <c r="T148" s="33"/>
    </row>
    <row r="149" spans="1:20" ht="16.5">
      <c r="A149" s="9">
        <v>34</v>
      </c>
      <c r="B149" s="18" t="s">
        <v>50</v>
      </c>
      <c r="C149" s="11" t="str">
        <f>IFERROR(VLOOKUP($B149,'[1]JANVIER TEMPLIERS'!$C$7:$H$21,3,FALSE),"")</f>
        <v/>
      </c>
      <c r="D149" s="11" t="str">
        <f>IFERROR(VLOOKUP($B149,'[1]FEVRIER NATIONAL'!$C$7:$H$22,3,FALSE),"")</f>
        <v/>
      </c>
      <c r="E149" s="11" t="str">
        <f>IFERROR(VLOOKUP($B149,'[1]AVRIL GADANCOURT'!$C$7:$H$22,3,FALSE),"")</f>
        <v/>
      </c>
      <c r="F149" s="11" t="str">
        <f>IFERROR(VLOOKUP($B149,'[1]MAI ABLEIGES'!$C$7:$H$22,3,FALSE),"")</f>
        <v/>
      </c>
      <c r="G149" s="11" t="str">
        <f>IFERROR(VLOOKUP($B149,'[1]JUIN LA FORET D''ORIENT'!$C$7:$H$22,3,FALSE),"")</f>
        <v/>
      </c>
      <c r="H149" s="11" t="str">
        <f>IFERROR(VLOOKUP($B149,'[1]JUILLET VILLARCEAUX'!$C$7:$H$22,3,FALSE),"")</f>
        <v/>
      </c>
      <c r="I149" s="11" t="str">
        <f>IFERROR(VLOOKUP($B149,'[1]AOUT GOLF DU PRIEURE'!$C$7:$H$17,3,FALSE),"")</f>
        <v/>
      </c>
      <c r="J149" s="11" t="str">
        <f>IFERROR(VLOOKUP($B149,'[1]SEPTEMBRE CERGY'!$C$7:$H$17,3,FALSE),"")</f>
        <v/>
      </c>
      <c r="K149" s="11" t="str">
        <f>IFERROR(VLOOKUP($B149,'[1]OCTOBRE L''AMIRAUTE'!$C$7:$H$25,3,FALSE),"")</f>
        <v/>
      </c>
      <c r="L149" s="11" t="str">
        <f>IFERROR(VLOOKUP($B149,'[1]OCTOBRE LE TOUQUET LA FORET'!$C$7:$H$25,3,FALSE),"")</f>
        <v/>
      </c>
      <c r="M149" s="11" t="str">
        <f>IFERROR(VLOOKUP($B149,'[1]NOVEMBRE SERAINCOURT'!$C$7:$H$25,3,FALSE),"")</f>
        <v/>
      </c>
      <c r="N149" s="11" t="str">
        <f>IFERROR(VLOOKUP($B149,'[1]DECEMBRE LA CHOUETTE'!$C$7:$H$25,3,FALSE),"")</f>
        <v/>
      </c>
      <c r="O149" s="31"/>
      <c r="Q149" s="32"/>
      <c r="R149" s="33"/>
      <c r="S149" s="33"/>
      <c r="T149" s="33"/>
    </row>
    <row r="150" spans="1:20" ht="16.5">
      <c r="A150" s="9">
        <v>35</v>
      </c>
      <c r="B150" s="18" t="s">
        <v>51</v>
      </c>
      <c r="C150" s="11" t="str">
        <f>IFERROR(VLOOKUP($B150,'[1]JANVIER TEMPLIERS'!$C$7:$H$21,3,FALSE),"")</f>
        <v/>
      </c>
      <c r="D150" s="11" t="str">
        <f>IFERROR(VLOOKUP($B150,'[1]FEVRIER NATIONAL'!$C$7:$H$22,3,FALSE),"")</f>
        <v/>
      </c>
      <c r="E150" s="11" t="str">
        <f>IFERROR(VLOOKUP($B150,'[1]AVRIL GADANCOURT'!$C$7:$H$22,3,FALSE),"")</f>
        <v/>
      </c>
      <c r="F150" s="11" t="str">
        <f>IFERROR(VLOOKUP($B150,'[1]MAI ABLEIGES'!$C$7:$H$22,3,FALSE),"")</f>
        <v/>
      </c>
      <c r="G150" s="11" t="str">
        <f>IFERROR(VLOOKUP($B150,'[1]JUIN LA FORET D''ORIENT'!$C$7:$H$22,3,FALSE),"")</f>
        <v/>
      </c>
      <c r="H150" s="11" t="str">
        <f>IFERROR(VLOOKUP($B150,'[1]JUILLET VILLARCEAUX'!$C$7:$H$22,3,FALSE),"")</f>
        <v/>
      </c>
      <c r="I150" s="11" t="str">
        <f>IFERROR(VLOOKUP($B150,'[1]AOUT GOLF DU PRIEURE'!$C$7:$H$17,3,FALSE),"")</f>
        <v/>
      </c>
      <c r="J150" s="11" t="str">
        <f>IFERROR(VLOOKUP($B150,'[1]SEPTEMBRE CERGY'!$C$7:$H$17,3,FALSE),"")</f>
        <v/>
      </c>
      <c r="K150" s="11" t="str">
        <f>IFERROR(VLOOKUP($B150,'[1]OCTOBRE L''AMIRAUTE'!$C$7:$H$25,3,FALSE),"")</f>
        <v/>
      </c>
      <c r="L150" s="11" t="str">
        <f>IFERROR(VLOOKUP($B150,'[1]OCTOBRE LE TOUQUET LA FORET'!$C$7:$H$25,3,FALSE),"")</f>
        <v/>
      </c>
      <c r="M150" s="11" t="str">
        <f>IFERROR(VLOOKUP($B150,'[1]NOVEMBRE SERAINCOURT'!$C$7:$H$25,3,FALSE),"")</f>
        <v/>
      </c>
      <c r="N150" s="11" t="str">
        <f>IFERROR(VLOOKUP($B150,'[1]DECEMBRE LA CHOUETTE'!$C$7:$H$25,3,FALSE),"")</f>
        <v/>
      </c>
      <c r="O150" s="31"/>
      <c r="Q150" s="32"/>
      <c r="R150" s="33"/>
      <c r="S150" s="33"/>
      <c r="T150" s="33"/>
    </row>
    <row r="151" spans="1:20" ht="16.5">
      <c r="A151" s="9">
        <v>36</v>
      </c>
      <c r="B151" s="18" t="s">
        <v>52</v>
      </c>
      <c r="C151" s="11" t="str">
        <f>IFERROR(VLOOKUP($B151,'[1]JANVIER TEMPLIERS'!$C$7:$H$21,3,FALSE),"")</f>
        <v/>
      </c>
      <c r="D151" s="11" t="str">
        <f>IFERROR(VLOOKUP($B151,'[1]FEVRIER NATIONAL'!$C$7:$H$22,3,FALSE),"")</f>
        <v/>
      </c>
      <c r="E151" s="11" t="str">
        <f>IFERROR(VLOOKUP($B151,'[1]AVRIL GADANCOURT'!$C$7:$H$22,3,FALSE),"")</f>
        <v/>
      </c>
      <c r="F151" s="11" t="str">
        <f>IFERROR(VLOOKUP($B151,'[1]MAI ABLEIGES'!$C$7:$H$22,3,FALSE),"")</f>
        <v/>
      </c>
      <c r="G151" s="11" t="str">
        <f>IFERROR(VLOOKUP($B151,'[1]JUIN LA FORET D''ORIENT'!$C$7:$H$22,3,FALSE),"")</f>
        <v/>
      </c>
      <c r="H151" s="11" t="str">
        <f>IFERROR(VLOOKUP($B151,'[1]JUILLET VILLARCEAUX'!$C$7:$H$22,3,FALSE),"")</f>
        <v/>
      </c>
      <c r="I151" s="11" t="str">
        <f>IFERROR(VLOOKUP($B151,'[1]AOUT GOLF DU PRIEURE'!$C$7:$H$17,3,FALSE),"")</f>
        <v/>
      </c>
      <c r="J151" s="11" t="str">
        <f>IFERROR(VLOOKUP($B151,'[1]SEPTEMBRE CERGY'!$C$7:$H$17,3,FALSE),"")</f>
        <v/>
      </c>
      <c r="K151" s="11" t="str">
        <f>IFERROR(VLOOKUP($B151,'[1]OCTOBRE L''AMIRAUTE'!$C$7:$H$25,3,FALSE),"")</f>
        <v/>
      </c>
      <c r="L151" s="11" t="str">
        <f>IFERROR(VLOOKUP($B151,'[1]OCTOBRE LE TOUQUET LA FORET'!$C$7:$H$25,3,FALSE),"")</f>
        <v/>
      </c>
      <c r="M151" s="11" t="str">
        <f>IFERROR(VLOOKUP($B151,'[1]NOVEMBRE SERAINCOURT'!$C$7:$H$25,3,FALSE),"")</f>
        <v/>
      </c>
      <c r="N151" s="11" t="str">
        <f>IFERROR(VLOOKUP($B151,'[1]DECEMBRE LA CHOUETTE'!$C$7:$H$25,3,FALSE),"")</f>
        <v/>
      </c>
      <c r="O151" s="31"/>
      <c r="Q151" s="32"/>
      <c r="R151" s="33"/>
      <c r="S151" s="33"/>
      <c r="T151" s="33"/>
    </row>
    <row r="152" spans="1:20" ht="16.5">
      <c r="A152" s="9">
        <v>37</v>
      </c>
      <c r="B152" s="18" t="s">
        <v>53</v>
      </c>
      <c r="C152" s="11" t="str">
        <f>IFERROR(VLOOKUP($B152,'[1]JANVIER TEMPLIERS'!$C$7:$H$21,3,FALSE),"")</f>
        <v/>
      </c>
      <c r="D152" s="11" t="str">
        <f>IFERROR(VLOOKUP($B152,'[1]FEVRIER NATIONAL'!$C$7:$H$22,3,FALSE),"")</f>
        <v/>
      </c>
      <c r="E152" s="11" t="str">
        <f>IFERROR(VLOOKUP($B152,'[1]AVRIL GADANCOURT'!$C$7:$H$22,3,FALSE),"")</f>
        <v/>
      </c>
      <c r="F152" s="11" t="str">
        <f>IFERROR(VLOOKUP($B152,'[1]MAI ABLEIGES'!$C$7:$H$22,3,FALSE),"")</f>
        <v/>
      </c>
      <c r="G152" s="11" t="str">
        <f>IFERROR(VLOOKUP($B152,'[1]JUIN LA FORET D''ORIENT'!$C$7:$H$22,3,FALSE),"")</f>
        <v/>
      </c>
      <c r="H152" s="11" t="str">
        <f>IFERROR(VLOOKUP($B152,'[1]JUILLET VILLARCEAUX'!$C$7:$H$22,3,FALSE),"")</f>
        <v/>
      </c>
      <c r="I152" s="11" t="str">
        <f>IFERROR(VLOOKUP($B152,'[1]AOUT GOLF DU PRIEURE'!$C$7:$H$17,3,FALSE),"")</f>
        <v/>
      </c>
      <c r="J152" s="11" t="str">
        <f>IFERROR(VLOOKUP($B152,'[1]SEPTEMBRE CERGY'!$C$7:$H$17,3,FALSE),"")</f>
        <v/>
      </c>
      <c r="K152" s="11" t="str">
        <f>IFERROR(VLOOKUP($B152,'[1]OCTOBRE L''AMIRAUTE'!$C$7:$H$25,3,FALSE),"")</f>
        <v/>
      </c>
      <c r="L152" s="11" t="str">
        <f>IFERROR(VLOOKUP($B152,'[1]OCTOBRE LE TOUQUET LA FORET'!$C$7:$H$25,3,FALSE),"")</f>
        <v/>
      </c>
      <c r="M152" s="11" t="str">
        <f>IFERROR(VLOOKUP($B152,'[1]NOVEMBRE SERAINCOURT'!$C$7:$H$25,3,FALSE),"")</f>
        <v/>
      </c>
      <c r="N152" s="11" t="str">
        <f>IFERROR(VLOOKUP($B152,'[1]DECEMBRE LA CHOUETTE'!$C$7:$H$25,3,FALSE),"")</f>
        <v/>
      </c>
      <c r="O152" s="31"/>
      <c r="Q152" s="32"/>
      <c r="R152" s="33"/>
      <c r="S152" s="33"/>
      <c r="T152" s="33"/>
    </row>
    <row r="153" spans="1:20" ht="18" customHeight="1">
      <c r="A153" s="9">
        <v>38</v>
      </c>
      <c r="B153" s="18" t="s">
        <v>54</v>
      </c>
      <c r="C153" s="11" t="str">
        <f>IFERROR(VLOOKUP($B153,'[1]JANVIER TEMPLIERS'!$C$7:$H$21,3,FALSE),"")</f>
        <v/>
      </c>
      <c r="D153" s="11" t="str">
        <f>IFERROR(VLOOKUP($B153,'[1]FEVRIER NATIONAL'!$C$7:$H$22,3,FALSE),"")</f>
        <v/>
      </c>
      <c r="E153" s="11" t="str">
        <f>IFERROR(VLOOKUP($B153,'[1]AVRIL GADANCOURT'!$C$7:$H$22,3,FALSE),"")</f>
        <v/>
      </c>
      <c r="F153" s="11" t="str">
        <f>IFERROR(VLOOKUP($B153,'[1]MAI ABLEIGES'!$C$7:$H$22,3,FALSE),"")</f>
        <v/>
      </c>
      <c r="G153" s="11" t="str">
        <f>IFERROR(VLOOKUP($B153,'[1]JUIN LA FORET D''ORIENT'!$C$7:$H$22,3,FALSE),"")</f>
        <v/>
      </c>
      <c r="H153" s="11" t="str">
        <f>IFERROR(VLOOKUP($B153,'[1]JUILLET VILLARCEAUX'!$C$7:$H$22,3,FALSE),"")</f>
        <v/>
      </c>
      <c r="I153" s="11" t="str">
        <f>IFERROR(VLOOKUP($B153,'[1]AOUT GOLF DU PRIEURE'!$C$7:$H$17,3,FALSE),"")</f>
        <v/>
      </c>
      <c r="J153" s="11" t="str">
        <f>IFERROR(VLOOKUP($B153,'[1]SEPTEMBRE CERGY'!$C$7:$H$17,3,FALSE),"")</f>
        <v/>
      </c>
      <c r="K153" s="11" t="str">
        <f>IFERROR(VLOOKUP($B153,'[1]OCTOBRE L''AMIRAUTE'!$C$7:$H$25,3,FALSE),"")</f>
        <v/>
      </c>
      <c r="L153" s="11" t="str">
        <f>IFERROR(VLOOKUP($B153,'[1]OCTOBRE LE TOUQUET LA FORET'!$C$7:$H$25,3,FALSE),"")</f>
        <v/>
      </c>
      <c r="M153" s="11" t="str">
        <f>IFERROR(VLOOKUP($B153,'[1]NOVEMBRE SERAINCOURT'!$C$7:$H$25,3,FALSE),"")</f>
        <v/>
      </c>
      <c r="N153" s="11" t="str">
        <f>IFERROR(VLOOKUP($B153,'[1]DECEMBRE LA CHOUETTE'!$C$7:$H$25,3,FALSE),"")</f>
        <v/>
      </c>
      <c r="O153" s="31"/>
      <c r="Q153" s="32"/>
      <c r="R153" s="33"/>
      <c r="S153" s="33"/>
      <c r="T153" s="33"/>
    </row>
    <row r="154" spans="1:20" ht="16.5" customHeight="1">
      <c r="A154" s="9">
        <v>39</v>
      </c>
      <c r="B154" s="19" t="s">
        <v>55</v>
      </c>
      <c r="C154" s="11" t="str">
        <f>IFERROR(VLOOKUP($B154,'[1]JANVIER TEMPLIERS'!$C$7:$H$21,3,FALSE),"")</f>
        <v/>
      </c>
      <c r="D154" s="11" t="str">
        <f>IFERROR(VLOOKUP($B154,'[1]FEVRIER NATIONAL'!$C$7:$H$22,3,FALSE),"")</f>
        <v/>
      </c>
      <c r="E154" s="11" t="str">
        <f>IFERROR(VLOOKUP($B154,'[1]AVRIL GADANCOURT'!$C$7:$H$22,3,FALSE),"")</f>
        <v/>
      </c>
      <c r="F154" s="11" t="str">
        <f>IFERROR(VLOOKUP($B154,'[1]MAI ABLEIGES'!$C$7:$H$22,3,FALSE),"")</f>
        <v/>
      </c>
      <c r="G154" s="11" t="str">
        <f>IFERROR(VLOOKUP($B154,'[1]JUIN LA FORET D''ORIENT'!$C$7:$H$22,3,FALSE),"")</f>
        <v/>
      </c>
      <c r="H154" s="11" t="str">
        <f>IFERROR(VLOOKUP($B154,'[1]JUILLET VILLARCEAUX'!$C$7:$H$22,3,FALSE),"")</f>
        <v/>
      </c>
      <c r="I154" s="11" t="str">
        <f>IFERROR(VLOOKUP($B154,'[1]AOUT GOLF DU PRIEURE'!$C$7:$H$17,3,FALSE),"")</f>
        <v/>
      </c>
      <c r="J154" s="11" t="str">
        <f>IFERROR(VLOOKUP($B154,'[1]SEPTEMBRE CERGY'!$C$7:$H$17,3,FALSE),"")</f>
        <v/>
      </c>
      <c r="K154" s="11" t="str">
        <f>IFERROR(VLOOKUP($B154,'[1]OCTOBRE L''AMIRAUTE'!$C$7:$H$25,3,FALSE),"")</f>
        <v/>
      </c>
      <c r="L154" s="11" t="str">
        <f>IFERROR(VLOOKUP($B154,'[1]OCTOBRE LE TOUQUET LA FORET'!$C$7:$H$25,3,FALSE),"")</f>
        <v/>
      </c>
      <c r="M154" s="11" t="str">
        <f>IFERROR(VLOOKUP($B154,'[1]NOVEMBRE SERAINCOURT'!$C$7:$H$25,3,FALSE),"")</f>
        <v/>
      </c>
      <c r="N154" s="11" t="str">
        <f>IFERROR(VLOOKUP($B154,'[1]DECEMBRE LA CHOUETTE'!$C$7:$H$25,3,FALSE),"")</f>
        <v/>
      </c>
      <c r="O154" s="31"/>
      <c r="Q154" s="32"/>
      <c r="R154" s="33"/>
      <c r="S154" s="33"/>
      <c r="T154" s="33"/>
    </row>
    <row r="155" spans="1:20" ht="16.5">
      <c r="A155" s="9">
        <v>40</v>
      </c>
      <c r="B155" s="18" t="s">
        <v>56</v>
      </c>
      <c r="C155" s="11" t="str">
        <f>IFERROR(VLOOKUP($B155,'[1]JANVIER TEMPLIERS'!$C$7:$H$21,3,FALSE),"")</f>
        <v/>
      </c>
      <c r="D155" s="11" t="str">
        <f>IFERROR(VLOOKUP($B155,'[1]FEVRIER NATIONAL'!$C$7:$H$22,3,FALSE),"")</f>
        <v/>
      </c>
      <c r="E155" s="11" t="str">
        <f>IFERROR(VLOOKUP($B155,'[1]AVRIL GADANCOURT'!$C$7:$H$22,3,FALSE),"")</f>
        <v/>
      </c>
      <c r="F155" s="11" t="str">
        <f>IFERROR(VLOOKUP($B155,'[1]MAI ABLEIGES'!$C$7:$H$22,3,FALSE),"")</f>
        <v/>
      </c>
      <c r="G155" s="11" t="str">
        <f>IFERROR(VLOOKUP($B155,'[1]JUIN LA FORET D''ORIENT'!$C$7:$H$22,3,FALSE),"")</f>
        <v/>
      </c>
      <c r="H155" s="11" t="str">
        <f>IFERROR(VLOOKUP($B155,'[1]JUILLET VILLARCEAUX'!$C$7:$H$22,3,FALSE),"")</f>
        <v/>
      </c>
      <c r="I155" s="11" t="str">
        <f>IFERROR(VLOOKUP($B155,'[1]AOUT GOLF DU PRIEURE'!$C$7:$H$17,3,FALSE),"")</f>
        <v/>
      </c>
      <c r="J155" s="11" t="str">
        <f>IFERROR(VLOOKUP($B155,'[1]SEPTEMBRE CERGY'!$C$7:$H$17,3,FALSE),"")</f>
        <v/>
      </c>
      <c r="K155" s="11" t="str">
        <f>IFERROR(VLOOKUP($B155,'[1]OCTOBRE L''AMIRAUTE'!$C$7:$H$25,3,FALSE),"")</f>
        <v/>
      </c>
      <c r="L155" s="11" t="str">
        <f>IFERROR(VLOOKUP($B155,'[1]OCTOBRE LE TOUQUET LA FORET'!$C$7:$H$25,3,FALSE),"")</f>
        <v/>
      </c>
      <c r="M155" s="11" t="str">
        <f>IFERROR(VLOOKUP($B155,'[1]NOVEMBRE SERAINCOURT'!$C$7:$H$25,3,FALSE),"")</f>
        <v/>
      </c>
      <c r="N155" s="11" t="str">
        <f>IFERROR(VLOOKUP($B155,'[1]DECEMBRE LA CHOUETTE'!$C$7:$H$25,3,FALSE),"")</f>
        <v/>
      </c>
      <c r="O155" s="31"/>
      <c r="Q155" s="32"/>
      <c r="R155" s="33"/>
      <c r="S155" s="33"/>
      <c r="T155" s="33"/>
    </row>
    <row r="156" spans="1:20" ht="18" customHeight="1">
      <c r="A156" s="9">
        <v>41</v>
      </c>
      <c r="B156" s="18" t="s">
        <v>57</v>
      </c>
      <c r="C156" s="11" t="str">
        <f>IFERROR(VLOOKUP($B156,'[1]JANVIER TEMPLIERS'!$C$7:$H$21,3,FALSE),"")</f>
        <v/>
      </c>
      <c r="D156" s="11" t="str">
        <f>IFERROR(VLOOKUP($B156,'[1]FEVRIER NATIONAL'!$C$7:$H$22,3,FALSE),"")</f>
        <v/>
      </c>
      <c r="E156" s="11" t="str">
        <f>IFERROR(VLOOKUP($B156,'[1]AVRIL GADANCOURT'!$C$7:$H$22,3,FALSE),"")</f>
        <v/>
      </c>
      <c r="F156" s="11" t="str">
        <f>IFERROR(VLOOKUP($B156,'[1]MAI ABLEIGES'!$C$7:$H$22,3,FALSE),"")</f>
        <v/>
      </c>
      <c r="G156" s="11" t="str">
        <f>IFERROR(VLOOKUP($B156,'[1]JUIN LA FORET D''ORIENT'!$C$7:$H$22,3,FALSE),"")</f>
        <v/>
      </c>
      <c r="H156" s="11" t="str">
        <f>IFERROR(VLOOKUP($B156,'[1]JUILLET VILLARCEAUX'!$C$7:$H$22,3,FALSE),"")</f>
        <v/>
      </c>
      <c r="I156" s="11" t="str">
        <f>IFERROR(VLOOKUP($B156,'[1]AOUT GOLF DU PRIEURE'!$C$7:$H$17,3,FALSE),"")</f>
        <v/>
      </c>
      <c r="J156" s="11" t="str">
        <f>IFERROR(VLOOKUP($B156,'[1]SEPTEMBRE CERGY'!$C$7:$H$17,3,FALSE),"")</f>
        <v/>
      </c>
      <c r="K156" s="11" t="str">
        <f>IFERROR(VLOOKUP($B156,'[1]OCTOBRE L''AMIRAUTE'!$C$7:$H$25,3,FALSE),"")</f>
        <v/>
      </c>
      <c r="L156" s="11" t="str">
        <f>IFERROR(VLOOKUP($B156,'[1]OCTOBRE LE TOUQUET LA FORET'!$C$7:$H$25,3,FALSE),"")</f>
        <v/>
      </c>
      <c r="M156" s="11" t="str">
        <f>IFERROR(VLOOKUP($B156,'[1]NOVEMBRE SERAINCOURT'!$C$7:$H$25,3,FALSE),"")</f>
        <v/>
      </c>
      <c r="N156" s="11" t="str">
        <f>IFERROR(VLOOKUP($B156,'[1]DECEMBRE LA CHOUETTE'!$C$7:$H$25,3,FALSE),"")</f>
        <v/>
      </c>
      <c r="O156" s="31"/>
      <c r="Q156" s="32"/>
      <c r="R156" s="33"/>
      <c r="S156" s="33"/>
      <c r="T156" s="33"/>
    </row>
    <row r="157" spans="1:20" ht="16.5" customHeight="1">
      <c r="A157" s="9">
        <v>42</v>
      </c>
      <c r="B157" s="19" t="s">
        <v>58</v>
      </c>
      <c r="C157" s="11" t="str">
        <f>IFERROR(VLOOKUP($B157,'[1]JANVIER TEMPLIERS'!$C$7:$H$21,3,FALSE),"")</f>
        <v/>
      </c>
      <c r="D157" s="11" t="str">
        <f>IFERROR(VLOOKUP($B157,'[1]FEVRIER NATIONAL'!$C$7:$H$22,3,FALSE),"")</f>
        <v/>
      </c>
      <c r="E157" s="11" t="str">
        <f>IFERROR(VLOOKUP($B157,'[1]AVRIL GADANCOURT'!$C$7:$H$22,3,FALSE),"")</f>
        <v/>
      </c>
      <c r="F157" s="11" t="str">
        <f>IFERROR(VLOOKUP($B157,'[1]MAI ABLEIGES'!$C$7:$H$22,3,FALSE),"")</f>
        <v/>
      </c>
      <c r="G157" s="11" t="str">
        <f>IFERROR(VLOOKUP($B157,'[1]JUIN LA FORET D''ORIENT'!$C$7:$H$22,3,FALSE),"")</f>
        <v/>
      </c>
      <c r="H157" s="11" t="str">
        <f>IFERROR(VLOOKUP($B157,'[1]JUILLET VILLARCEAUX'!$C$7:$H$22,3,FALSE),"")</f>
        <v/>
      </c>
      <c r="I157" s="11" t="str">
        <f>IFERROR(VLOOKUP($B157,'[1]AOUT GOLF DU PRIEURE'!$C$7:$H$17,3,FALSE),"")</f>
        <v/>
      </c>
      <c r="J157" s="11" t="str">
        <f>IFERROR(VLOOKUP($B157,'[1]SEPTEMBRE CERGY'!$C$7:$H$17,3,FALSE),"")</f>
        <v/>
      </c>
      <c r="K157" s="11" t="str">
        <f>IFERROR(VLOOKUP($B157,'[1]OCTOBRE L''AMIRAUTE'!$C$7:$H$25,3,FALSE),"")</f>
        <v/>
      </c>
      <c r="L157" s="11" t="str">
        <f>IFERROR(VLOOKUP($B157,'[1]OCTOBRE LE TOUQUET LA FORET'!$C$7:$H$25,3,FALSE),"")</f>
        <v/>
      </c>
      <c r="M157" s="11" t="str">
        <f>IFERROR(VLOOKUP($B157,'[1]NOVEMBRE SERAINCOURT'!$C$7:$H$25,3,FALSE),"")</f>
        <v/>
      </c>
      <c r="N157" s="11" t="str">
        <f>IFERROR(VLOOKUP($B157,'[1]DECEMBRE LA CHOUETTE'!$C$7:$H$25,3,FALSE),"")</f>
        <v/>
      </c>
      <c r="O157" s="31"/>
      <c r="Q157" s="32"/>
      <c r="R157" s="33"/>
      <c r="S157" s="33"/>
      <c r="T157" s="33"/>
    </row>
    <row r="158" spans="1:20" ht="16.5">
      <c r="A158" s="9">
        <v>43</v>
      </c>
      <c r="B158" s="18" t="s">
        <v>59</v>
      </c>
      <c r="C158" s="11" t="str">
        <f>IFERROR(VLOOKUP($B158,'[1]JANVIER TEMPLIERS'!$C$7:$H$21,3,FALSE),"")</f>
        <v/>
      </c>
      <c r="D158" s="11" t="str">
        <f>IFERROR(VLOOKUP($B158,'[1]FEVRIER NATIONAL'!$C$7:$H$22,3,FALSE),"")</f>
        <v/>
      </c>
      <c r="E158" s="11" t="str">
        <f>IFERROR(VLOOKUP($B158,'[1]AVRIL GADANCOURT'!$C$7:$H$22,3,FALSE),"")</f>
        <v/>
      </c>
      <c r="F158" s="11" t="str">
        <f>IFERROR(VLOOKUP($B158,'[1]MAI ABLEIGES'!$C$7:$H$22,3,FALSE),"")</f>
        <v/>
      </c>
      <c r="G158" s="11" t="str">
        <f>IFERROR(VLOOKUP($B158,'[1]JUIN LA FORET D''ORIENT'!$C$7:$H$22,3,FALSE),"")</f>
        <v/>
      </c>
      <c r="H158" s="11" t="str">
        <f>IFERROR(VLOOKUP($B158,'[1]JUILLET VILLARCEAUX'!$C$7:$H$22,3,FALSE),"")</f>
        <v/>
      </c>
      <c r="I158" s="11" t="str">
        <f>IFERROR(VLOOKUP($B158,'[1]AOUT GOLF DU PRIEURE'!$C$7:$H$17,3,FALSE),"")</f>
        <v/>
      </c>
      <c r="J158" s="11" t="str">
        <f>IFERROR(VLOOKUP($B158,'[1]SEPTEMBRE CERGY'!$C$7:$H$17,3,FALSE),"")</f>
        <v/>
      </c>
      <c r="K158" s="11" t="str">
        <f>IFERROR(VLOOKUP($B158,'[1]OCTOBRE L''AMIRAUTE'!$C$7:$H$25,3,FALSE),"")</f>
        <v/>
      </c>
      <c r="L158" s="11" t="str">
        <f>IFERROR(VLOOKUP($B158,'[1]OCTOBRE LE TOUQUET LA FORET'!$C$7:$H$25,3,FALSE),"")</f>
        <v/>
      </c>
      <c r="M158" s="11" t="str">
        <f>IFERROR(VLOOKUP($B158,'[1]NOVEMBRE SERAINCOURT'!$C$7:$H$25,3,FALSE),"")</f>
        <v/>
      </c>
      <c r="N158" s="11" t="str">
        <f>IFERROR(VLOOKUP($B158,'[1]DECEMBRE LA CHOUETTE'!$C$7:$H$25,3,FALSE),"")</f>
        <v/>
      </c>
      <c r="O158" s="31"/>
      <c r="Q158" s="32"/>
      <c r="R158" s="33"/>
      <c r="S158" s="33"/>
      <c r="T158" s="33"/>
    </row>
    <row r="159" spans="1:20" ht="18" customHeight="1">
      <c r="A159" s="9">
        <v>44</v>
      </c>
      <c r="B159" s="18" t="s">
        <v>60</v>
      </c>
      <c r="C159" s="11" t="str">
        <f>IFERROR(VLOOKUP($B159,'[1]JANVIER TEMPLIERS'!$C$7:$H$21,3,FALSE),"")</f>
        <v/>
      </c>
      <c r="D159" s="11" t="str">
        <f>IFERROR(VLOOKUP($B159,'[1]FEVRIER NATIONAL'!$C$7:$H$22,3,FALSE),"")</f>
        <v/>
      </c>
      <c r="E159" s="11" t="str">
        <f>IFERROR(VLOOKUP($B159,'[1]AVRIL GADANCOURT'!$C$7:$H$22,3,FALSE),"")</f>
        <v/>
      </c>
      <c r="F159" s="11" t="str">
        <f>IFERROR(VLOOKUP($B159,'[1]MAI ABLEIGES'!$C$7:$H$22,3,FALSE),"")</f>
        <v/>
      </c>
      <c r="G159" s="11" t="str">
        <f>IFERROR(VLOOKUP($B159,'[1]JUIN LA FORET D''ORIENT'!$C$7:$H$22,3,FALSE),"")</f>
        <v/>
      </c>
      <c r="H159" s="11" t="str">
        <f>IFERROR(VLOOKUP($B159,'[1]JUILLET VILLARCEAUX'!$C$7:$H$22,3,FALSE),"")</f>
        <v/>
      </c>
      <c r="I159" s="11" t="str">
        <f>IFERROR(VLOOKUP($B159,'[1]AOUT GOLF DU PRIEURE'!$C$7:$H$17,3,FALSE),"")</f>
        <v/>
      </c>
      <c r="J159" s="11" t="str">
        <f>IFERROR(VLOOKUP($B159,'[1]SEPTEMBRE CERGY'!$C$7:$H$17,3,FALSE),"")</f>
        <v/>
      </c>
      <c r="K159" s="11" t="str">
        <f>IFERROR(VLOOKUP($B159,'[1]OCTOBRE L''AMIRAUTE'!$C$7:$H$25,3,FALSE),"")</f>
        <v/>
      </c>
      <c r="L159" s="11" t="str">
        <f>IFERROR(VLOOKUP($B159,'[1]OCTOBRE LE TOUQUET LA FORET'!$C$7:$H$25,3,FALSE),"")</f>
        <v/>
      </c>
      <c r="M159" s="11" t="str">
        <f>IFERROR(VLOOKUP($B159,'[1]NOVEMBRE SERAINCOURT'!$C$7:$H$25,3,FALSE),"")</f>
        <v/>
      </c>
      <c r="N159" s="11" t="str">
        <f>IFERROR(VLOOKUP($B159,'[1]DECEMBRE LA CHOUETTE'!$C$7:$H$25,3,FALSE),"")</f>
        <v/>
      </c>
      <c r="O159" s="31"/>
      <c r="Q159" s="32"/>
      <c r="R159" s="33"/>
      <c r="S159" s="33"/>
      <c r="T159" s="33"/>
    </row>
    <row r="160" spans="1:20" ht="16.5" customHeight="1">
      <c r="A160" s="9">
        <v>45</v>
      </c>
      <c r="B160" s="19" t="s">
        <v>61</v>
      </c>
      <c r="C160" s="11" t="str">
        <f>IFERROR(VLOOKUP($B160,'[1]JANVIER TEMPLIERS'!$C$7:$H$21,3,FALSE),"")</f>
        <v/>
      </c>
      <c r="D160" s="11" t="str">
        <f>IFERROR(VLOOKUP($B160,'[1]FEVRIER NATIONAL'!$C$7:$H$22,3,FALSE),"")</f>
        <v/>
      </c>
      <c r="E160" s="11" t="str">
        <f>IFERROR(VLOOKUP($B160,'[1]AVRIL GADANCOURT'!$C$7:$H$22,3,FALSE),"")</f>
        <v/>
      </c>
      <c r="F160" s="11" t="str">
        <f>IFERROR(VLOOKUP($B160,'[1]MAI ABLEIGES'!$C$7:$H$22,3,FALSE),"")</f>
        <v/>
      </c>
      <c r="G160" s="11" t="str">
        <f>IFERROR(VLOOKUP($B160,'[1]JUIN LA FORET D''ORIENT'!$C$7:$H$22,3,FALSE),"")</f>
        <v/>
      </c>
      <c r="H160" s="11" t="str">
        <f>IFERROR(VLOOKUP($B160,'[1]JUILLET VILLARCEAUX'!$C$7:$H$22,3,FALSE),"")</f>
        <v/>
      </c>
      <c r="I160" s="11" t="str">
        <f>IFERROR(VLOOKUP($B160,'[1]AOUT GOLF DU PRIEURE'!$C$7:$H$17,3,FALSE),"")</f>
        <v/>
      </c>
      <c r="J160" s="11" t="str">
        <f>IFERROR(VLOOKUP($B160,'[1]SEPTEMBRE CERGY'!$C$7:$H$17,3,FALSE),"")</f>
        <v/>
      </c>
      <c r="K160" s="11" t="str">
        <f>IFERROR(VLOOKUP($B160,'[1]OCTOBRE L''AMIRAUTE'!$C$7:$H$25,3,FALSE),"")</f>
        <v/>
      </c>
      <c r="L160" s="11" t="str">
        <f>IFERROR(VLOOKUP($B160,'[1]OCTOBRE LE TOUQUET LA FORET'!$C$7:$H$25,3,FALSE),"")</f>
        <v/>
      </c>
      <c r="M160" s="11" t="str">
        <f>IFERROR(VLOOKUP($B160,'[1]NOVEMBRE SERAINCOURT'!$C$7:$H$25,3,FALSE),"")</f>
        <v/>
      </c>
      <c r="N160" s="11" t="str">
        <f>IFERROR(VLOOKUP($B160,'[1]DECEMBRE LA CHOUETTE'!$C$7:$H$25,3,FALSE),"")</f>
        <v/>
      </c>
      <c r="O160" s="31"/>
      <c r="Q160" s="32"/>
      <c r="R160" s="33"/>
      <c r="S160" s="33"/>
      <c r="T160" s="33"/>
    </row>
    <row r="161" spans="1:20" ht="16.5">
      <c r="A161" s="9">
        <v>46</v>
      </c>
      <c r="B161" s="18" t="s">
        <v>62</v>
      </c>
      <c r="C161" s="11" t="str">
        <f>IFERROR(VLOOKUP($B161,'[1]JANVIER TEMPLIERS'!$C$7:$H$21,3,FALSE),"")</f>
        <v/>
      </c>
      <c r="D161" s="11" t="str">
        <f>IFERROR(VLOOKUP($B161,'[1]FEVRIER NATIONAL'!$C$7:$H$22,3,FALSE),"")</f>
        <v/>
      </c>
      <c r="E161" s="11" t="str">
        <f>IFERROR(VLOOKUP($B161,'[1]AVRIL GADANCOURT'!$C$7:$H$22,3,FALSE),"")</f>
        <v/>
      </c>
      <c r="F161" s="11" t="str">
        <f>IFERROR(VLOOKUP($B161,'[1]MAI ABLEIGES'!$C$7:$H$22,3,FALSE),"")</f>
        <v/>
      </c>
      <c r="G161" s="11" t="str">
        <f>IFERROR(VLOOKUP($B161,'[1]JUIN LA FORET D''ORIENT'!$C$7:$H$22,3,FALSE),"")</f>
        <v/>
      </c>
      <c r="H161" s="11" t="str">
        <f>IFERROR(VLOOKUP($B161,'[1]JUILLET VILLARCEAUX'!$C$7:$H$22,3,FALSE),"")</f>
        <v/>
      </c>
      <c r="I161" s="11" t="str">
        <f>IFERROR(VLOOKUP($B161,'[1]AOUT GOLF DU PRIEURE'!$C$7:$H$17,3,FALSE),"")</f>
        <v/>
      </c>
      <c r="J161" s="11" t="str">
        <f>IFERROR(VLOOKUP($B161,'[1]SEPTEMBRE CERGY'!$C$7:$H$17,3,FALSE),"")</f>
        <v/>
      </c>
      <c r="K161" s="11" t="str">
        <f>IFERROR(VLOOKUP($B161,'[1]OCTOBRE L''AMIRAUTE'!$C$7:$H$25,3,FALSE),"")</f>
        <v/>
      </c>
      <c r="L161" s="11" t="str">
        <f>IFERROR(VLOOKUP($B161,'[1]OCTOBRE LE TOUQUET LA FORET'!$C$7:$H$25,3,FALSE),"")</f>
        <v/>
      </c>
      <c r="M161" s="11" t="str">
        <f>IFERROR(VLOOKUP($B161,'[1]NOVEMBRE SERAINCOURT'!$C$7:$H$25,3,FALSE),"")</f>
        <v/>
      </c>
      <c r="N161" s="11" t="str">
        <f>IFERROR(VLOOKUP($B161,'[1]DECEMBRE LA CHOUETTE'!$C$7:$H$25,3,FALSE),"")</f>
        <v/>
      </c>
      <c r="O161" s="31"/>
      <c r="Q161" s="32"/>
      <c r="R161" s="33"/>
      <c r="S161" s="33"/>
      <c r="T161" s="33"/>
    </row>
    <row r="162" spans="1:20" ht="16.5">
      <c r="A162" s="9">
        <v>47</v>
      </c>
      <c r="B162" s="18" t="s">
        <v>63</v>
      </c>
      <c r="C162" s="11" t="str">
        <f>IFERROR(VLOOKUP($B162,'[1]JANVIER TEMPLIERS'!$C$7:$H$21,3,FALSE),"")</f>
        <v/>
      </c>
      <c r="D162" s="11" t="str">
        <f>IFERROR(VLOOKUP($B162,'[1]FEVRIER NATIONAL'!$C$7:$H$22,3,FALSE),"")</f>
        <v/>
      </c>
      <c r="E162" s="11" t="str">
        <f>IFERROR(VLOOKUP($B162,'[1]AVRIL GADANCOURT'!$C$7:$H$22,3,FALSE),"")</f>
        <v/>
      </c>
      <c r="F162" s="11" t="str">
        <f>IFERROR(VLOOKUP($B162,'[1]MAI ABLEIGES'!$C$7:$H$22,3,FALSE),"")</f>
        <v/>
      </c>
      <c r="G162" s="11" t="str">
        <f>IFERROR(VLOOKUP($B162,'[1]JUIN LA FORET D''ORIENT'!$C$7:$H$22,3,FALSE),"")</f>
        <v/>
      </c>
      <c r="H162" s="11" t="str">
        <f>IFERROR(VLOOKUP($B162,'[1]JUILLET VILLARCEAUX'!$C$7:$H$22,3,FALSE),"")</f>
        <v/>
      </c>
      <c r="I162" s="11" t="str">
        <f>IFERROR(VLOOKUP($B162,'[1]AOUT GOLF DU PRIEURE'!$C$7:$H$17,3,FALSE),"")</f>
        <v/>
      </c>
      <c r="J162" s="11" t="str">
        <f>IFERROR(VLOOKUP($B162,'[1]SEPTEMBRE CERGY'!$C$7:$H$17,3,FALSE),"")</f>
        <v/>
      </c>
      <c r="K162" s="11" t="str">
        <f>IFERROR(VLOOKUP($B162,'[1]OCTOBRE L''AMIRAUTE'!$C$7:$H$25,3,FALSE),"")</f>
        <v/>
      </c>
      <c r="L162" s="11" t="str">
        <f>IFERROR(VLOOKUP($B162,'[1]OCTOBRE LE TOUQUET LA FORET'!$C$7:$H$25,3,FALSE),"")</f>
        <v/>
      </c>
      <c r="M162" s="11" t="str">
        <f>IFERROR(VLOOKUP($B162,'[1]NOVEMBRE SERAINCOURT'!$C$7:$H$25,3,FALSE),"")</f>
        <v/>
      </c>
      <c r="N162" s="11" t="str">
        <f>IFERROR(VLOOKUP($B162,'[1]DECEMBRE LA CHOUETTE'!$C$7:$H$25,3,FALSE),"")</f>
        <v/>
      </c>
      <c r="O162" s="31"/>
      <c r="Q162" s="32"/>
      <c r="R162" s="33"/>
      <c r="S162" s="33"/>
      <c r="T162" s="33"/>
    </row>
    <row r="163" spans="1:20" ht="16.5">
      <c r="A163" s="9">
        <v>48</v>
      </c>
      <c r="B163" s="18" t="s">
        <v>64</v>
      </c>
      <c r="C163" s="11" t="str">
        <f>IFERROR(VLOOKUP($B163,'[1]JANVIER TEMPLIERS'!$C$7:$H$21,3,FALSE),"")</f>
        <v/>
      </c>
      <c r="D163" s="11" t="str">
        <f>IFERROR(VLOOKUP($B163,'[1]FEVRIER NATIONAL'!$C$7:$H$22,3,FALSE),"")</f>
        <v/>
      </c>
      <c r="E163" s="11" t="str">
        <f>IFERROR(VLOOKUP($B163,'[1]AVRIL GADANCOURT'!$C$7:$H$22,3,FALSE),"")</f>
        <v/>
      </c>
      <c r="F163" s="11" t="str">
        <f>IFERROR(VLOOKUP($B163,'[1]MAI ABLEIGES'!$C$7:$H$22,3,FALSE),"")</f>
        <v/>
      </c>
      <c r="G163" s="11" t="str">
        <f>IFERROR(VLOOKUP($B163,'[1]JUIN LA FORET D''ORIENT'!$C$7:$H$22,3,FALSE),"")</f>
        <v/>
      </c>
      <c r="H163" s="11" t="str">
        <f>IFERROR(VLOOKUP($B163,'[1]JUILLET VILLARCEAUX'!$C$7:$H$22,3,FALSE),"")</f>
        <v/>
      </c>
      <c r="I163" s="11" t="str">
        <f>IFERROR(VLOOKUP($B163,'[1]AOUT GOLF DU PRIEURE'!$C$7:$H$17,3,FALSE),"")</f>
        <v/>
      </c>
      <c r="J163" s="11" t="str">
        <f>IFERROR(VLOOKUP($B163,'[1]SEPTEMBRE CERGY'!$C$7:$H$17,3,FALSE),"")</f>
        <v/>
      </c>
      <c r="K163" s="11" t="str">
        <f>IFERROR(VLOOKUP($B163,'[1]OCTOBRE L''AMIRAUTE'!$C$7:$H$25,3,FALSE),"")</f>
        <v/>
      </c>
      <c r="L163" s="11" t="str">
        <f>IFERROR(VLOOKUP($B163,'[1]OCTOBRE LE TOUQUET LA FORET'!$C$7:$H$25,3,FALSE),"")</f>
        <v/>
      </c>
      <c r="M163" s="11" t="str">
        <f>IFERROR(VLOOKUP($B163,'[1]NOVEMBRE SERAINCOURT'!$C$7:$H$25,3,FALSE),"")</f>
        <v/>
      </c>
      <c r="N163" s="11" t="str">
        <f>IFERROR(VLOOKUP($B163,'[1]DECEMBRE LA CHOUETTE'!$C$7:$H$25,3,FALSE),"")</f>
        <v/>
      </c>
      <c r="O163" s="31"/>
      <c r="Q163" s="32"/>
      <c r="R163" s="33"/>
      <c r="S163" s="33"/>
      <c r="T163" s="33"/>
    </row>
    <row r="164" spans="1:20" ht="16.5">
      <c r="A164" s="9"/>
      <c r="B164" s="18" t="s">
        <v>65</v>
      </c>
      <c r="C164" s="11" t="str">
        <f>IFERROR(VLOOKUP($B164,'[1]JANVIER TEMPLIERS'!$C$7:$H$21,3,FALSE),"")</f>
        <v/>
      </c>
      <c r="D164" s="11" t="str">
        <f>IFERROR(VLOOKUP($B164,'[1]FEVRIER NATIONAL'!$C$7:$H$22,3,FALSE),"")</f>
        <v/>
      </c>
      <c r="E164" s="11" t="str">
        <f>IFERROR(VLOOKUP($B164,'[1]AVRIL GADANCOURT'!$C$7:$H$22,3,FALSE),"")</f>
        <v/>
      </c>
      <c r="F164" s="11" t="str">
        <f>IFERROR(VLOOKUP($B164,'[1]MAI ABLEIGES'!$C$7:$H$22,3,FALSE),"")</f>
        <v/>
      </c>
      <c r="G164" s="11" t="str">
        <f>IFERROR(VLOOKUP($B164,'[1]JUIN LA FORET D''ORIENT'!$C$7:$H$22,3,FALSE),"")</f>
        <v/>
      </c>
      <c r="H164" s="11" t="str">
        <f>IFERROR(VLOOKUP($B164,'[1]JUILLET VILLARCEAUX'!$C$7:$H$22,3,FALSE),"")</f>
        <v/>
      </c>
      <c r="I164" s="11" t="str">
        <f>IFERROR(VLOOKUP($B164,'[1]AOUT GOLF DU PRIEURE'!$C$7:$H$17,3,FALSE),"")</f>
        <v/>
      </c>
      <c r="J164" s="11" t="str">
        <f>IFERROR(VLOOKUP($B164,'[1]SEPTEMBRE CERGY'!$C$7:$H$17,3,FALSE),"")</f>
        <v/>
      </c>
      <c r="K164" s="11" t="str">
        <f>IFERROR(VLOOKUP($B164,'[1]OCTOBRE L''AMIRAUTE'!$C$7:$H$25,3,FALSE),"")</f>
        <v/>
      </c>
      <c r="L164" s="11" t="str">
        <f>IFERROR(VLOOKUP($B164,'[1]OCTOBRE LE TOUQUET LA FORET'!$C$7:$H$25,3,FALSE),"")</f>
        <v/>
      </c>
      <c r="M164" s="11" t="str">
        <f>IFERROR(VLOOKUP($B164,'[1]NOVEMBRE SERAINCOURT'!$C$7:$H$25,3,FALSE),"")</f>
        <v/>
      </c>
      <c r="N164" s="11" t="str">
        <f>IFERROR(VLOOKUP($B164,'[1]DECEMBRE LA CHOUETTE'!$C$7:$H$25,3,FALSE),"")</f>
        <v/>
      </c>
      <c r="O164" s="31"/>
      <c r="Q164" s="32"/>
      <c r="R164" s="33"/>
      <c r="S164" s="33"/>
      <c r="T164" s="33"/>
    </row>
    <row r="165" spans="1:20" ht="16.5">
      <c r="A165" s="9">
        <v>49</v>
      </c>
      <c r="B165" s="18" t="s">
        <v>66</v>
      </c>
      <c r="C165" s="11" t="str">
        <f>IFERROR(VLOOKUP($B165,'[1]JANVIER TEMPLIERS'!$C$7:$H$21,3,FALSE),"")</f>
        <v/>
      </c>
      <c r="D165" s="11" t="str">
        <f>IFERROR(VLOOKUP($B165,'[1]FEVRIER NATIONAL'!$C$7:$H$22,3,FALSE),"")</f>
        <v/>
      </c>
      <c r="E165" s="11" t="str">
        <f>IFERROR(VLOOKUP($B165,'[1]AVRIL GADANCOURT'!$C$7:$H$22,3,FALSE),"")</f>
        <v/>
      </c>
      <c r="F165" s="11" t="str">
        <f>IFERROR(VLOOKUP($B165,'[1]MAI ABLEIGES'!$C$7:$H$22,3,FALSE),"")</f>
        <v/>
      </c>
      <c r="G165" s="11" t="str">
        <f>IFERROR(VLOOKUP($B165,'[1]JUIN LA FORET D''ORIENT'!$C$7:$H$22,3,FALSE),"")</f>
        <v/>
      </c>
      <c r="H165" s="11" t="str">
        <f>IFERROR(VLOOKUP($B165,'[1]JUILLET VILLARCEAUX'!$C$7:$H$22,3,FALSE),"")</f>
        <v/>
      </c>
      <c r="I165" s="11" t="str">
        <f>IFERROR(VLOOKUP($B165,'[1]AOUT GOLF DU PRIEURE'!$C$7:$H$17,3,FALSE),"")</f>
        <v/>
      </c>
      <c r="J165" s="11" t="str">
        <f>IFERROR(VLOOKUP($B165,'[1]SEPTEMBRE CERGY'!$C$7:$H$17,3,FALSE),"")</f>
        <v/>
      </c>
      <c r="K165" s="11" t="str">
        <f>IFERROR(VLOOKUP($B165,'[1]OCTOBRE L''AMIRAUTE'!$C$7:$H$25,3,FALSE),"")</f>
        <v/>
      </c>
      <c r="L165" s="11" t="str">
        <f>IFERROR(VLOOKUP($B165,'[1]OCTOBRE LE TOUQUET LA FORET'!$C$7:$H$25,3,FALSE),"")</f>
        <v/>
      </c>
      <c r="M165" s="11" t="str">
        <f>IFERROR(VLOOKUP($B165,'[1]NOVEMBRE SERAINCOURT'!$C$7:$H$25,3,FALSE),"")</f>
        <v/>
      </c>
      <c r="N165" s="11" t="str">
        <f>IFERROR(VLOOKUP($B165,'[1]DECEMBRE LA CHOUETTE'!$C$7:$H$25,3,FALSE),"")</f>
        <v/>
      </c>
      <c r="O165" s="31"/>
      <c r="Q165" s="32"/>
      <c r="R165" s="33"/>
      <c r="S165" s="33"/>
      <c r="T165" s="33"/>
    </row>
    <row r="166" spans="1:20" ht="16.5">
      <c r="A166" s="9">
        <v>50</v>
      </c>
      <c r="B166" s="18" t="s">
        <v>67</v>
      </c>
      <c r="C166" s="11" t="str">
        <f>IFERROR(VLOOKUP($B166,'[1]JANVIER TEMPLIERS'!$C$7:$H$21,3,FALSE),"")</f>
        <v/>
      </c>
      <c r="D166" s="11" t="str">
        <f>IFERROR(VLOOKUP($B166,'[1]FEVRIER NATIONAL'!$C$7:$H$22,3,FALSE),"")</f>
        <v/>
      </c>
      <c r="E166" s="11" t="str">
        <f>IFERROR(VLOOKUP($B166,'[1]AVRIL GADANCOURT'!$C$7:$H$22,3,FALSE),"")</f>
        <v/>
      </c>
      <c r="F166" s="11" t="str">
        <f>IFERROR(VLOOKUP($B166,'[1]MAI ABLEIGES'!$C$7:$H$22,3,FALSE),"")</f>
        <v/>
      </c>
      <c r="G166" s="11" t="str">
        <f>IFERROR(VLOOKUP($B166,'[1]JUIN LA FORET D''ORIENT'!$C$7:$H$22,3,FALSE),"")</f>
        <v/>
      </c>
      <c r="H166" s="11" t="str">
        <f>IFERROR(VLOOKUP($B166,'[1]JUILLET VILLARCEAUX'!$C$7:$H$22,3,FALSE),"")</f>
        <v/>
      </c>
      <c r="I166" s="11" t="str">
        <f>IFERROR(VLOOKUP($B166,'[1]AOUT GOLF DU PRIEURE'!$C$7:$H$17,3,FALSE),"")</f>
        <v/>
      </c>
      <c r="J166" s="11" t="str">
        <f>IFERROR(VLOOKUP($B166,'[1]SEPTEMBRE CERGY'!$C$7:$H$17,3,FALSE),"")</f>
        <v/>
      </c>
      <c r="K166" s="11" t="str">
        <f>IFERROR(VLOOKUP($B166,'[1]OCTOBRE L''AMIRAUTE'!$C$7:$H$25,3,FALSE),"")</f>
        <v/>
      </c>
      <c r="L166" s="11" t="str">
        <f>IFERROR(VLOOKUP($B166,'[1]OCTOBRE LE TOUQUET LA FORET'!$C$7:$H$25,3,FALSE),"")</f>
        <v/>
      </c>
      <c r="M166" s="11" t="str">
        <f>IFERROR(VLOOKUP($B166,'[1]NOVEMBRE SERAINCOURT'!$C$7:$H$25,3,FALSE),"")</f>
        <v/>
      </c>
      <c r="N166" s="11" t="str">
        <f>IFERROR(VLOOKUP($B166,'[1]DECEMBRE LA CHOUETTE'!$C$7:$H$25,3,FALSE),"")</f>
        <v/>
      </c>
      <c r="O166" s="31"/>
      <c r="Q166" s="32"/>
      <c r="R166" s="33"/>
      <c r="S166" s="33"/>
      <c r="T166" s="33"/>
    </row>
    <row r="167" spans="1:20" ht="24" customHeight="1">
      <c r="B167" s="20" t="s">
        <v>68</v>
      </c>
      <c r="C167" s="21">
        <f>COUNTIF(C115:C166,"&gt;=0")</f>
        <v>15</v>
      </c>
      <c r="D167" s="21">
        <f t="shared" ref="D167:N167" si="13">COUNTIF(D115:D166,"&gt;=0")</f>
        <v>14</v>
      </c>
      <c r="E167" s="21">
        <f t="shared" si="13"/>
        <v>16</v>
      </c>
      <c r="F167" s="21">
        <f t="shared" si="13"/>
        <v>14</v>
      </c>
      <c r="G167" s="21">
        <f t="shared" si="13"/>
        <v>13</v>
      </c>
      <c r="H167" s="21">
        <f t="shared" si="13"/>
        <v>11</v>
      </c>
      <c r="I167" s="21">
        <f t="shared" si="13"/>
        <v>11</v>
      </c>
      <c r="J167" s="21">
        <f t="shared" si="13"/>
        <v>11</v>
      </c>
      <c r="K167" s="21">
        <f t="shared" si="13"/>
        <v>17</v>
      </c>
      <c r="L167" s="21">
        <f t="shared" si="13"/>
        <v>12</v>
      </c>
      <c r="M167" s="21">
        <f t="shared" si="13"/>
        <v>15</v>
      </c>
      <c r="N167" s="21">
        <f t="shared" si="13"/>
        <v>9</v>
      </c>
      <c r="Q167" s="34"/>
      <c r="R167" s="34"/>
      <c r="S167" s="34"/>
      <c r="T167" s="33"/>
    </row>
    <row r="168" spans="1:20">
      <c r="C168" s="23" t="str">
        <f t="shared" ref="C168:N168" si="14">IF(C167=C110,"OK","KO")</f>
        <v>OK</v>
      </c>
      <c r="D168" s="23" t="str">
        <f t="shared" si="14"/>
        <v>OK</v>
      </c>
      <c r="E168" s="23" t="str">
        <f t="shared" si="14"/>
        <v>OK</v>
      </c>
      <c r="F168" s="23" t="str">
        <f t="shared" si="14"/>
        <v>OK</v>
      </c>
      <c r="G168" s="23" t="str">
        <f t="shared" si="14"/>
        <v>OK</v>
      </c>
      <c r="H168" s="23" t="str">
        <f t="shared" si="14"/>
        <v>OK</v>
      </c>
      <c r="I168" s="23" t="str">
        <f t="shared" si="14"/>
        <v>OK</v>
      </c>
      <c r="J168" s="23" t="str">
        <f t="shared" si="14"/>
        <v>OK</v>
      </c>
      <c r="K168" s="23" t="str">
        <f t="shared" si="14"/>
        <v>OK</v>
      </c>
      <c r="L168" s="23" t="str">
        <f t="shared" si="14"/>
        <v>OK</v>
      </c>
      <c r="M168" s="23" t="str">
        <f t="shared" si="14"/>
        <v>OK</v>
      </c>
      <c r="N168" s="23" t="str">
        <f t="shared" si="14"/>
        <v>OK</v>
      </c>
      <c r="Q168" s="34"/>
      <c r="R168" s="34"/>
      <c r="S168" s="34"/>
    </row>
    <row r="169" spans="1:20">
      <c r="Q169" s="34"/>
      <c r="R169" s="34"/>
      <c r="S169" s="34"/>
    </row>
    <row r="170" spans="1:20">
      <c r="Q170" s="34"/>
      <c r="R170" s="34"/>
      <c r="S170" s="34"/>
    </row>
    <row r="171" spans="1:20">
      <c r="Q171" s="34"/>
      <c r="R171" s="34"/>
      <c r="S171" s="34"/>
    </row>
    <row r="172" spans="1:20">
      <c r="Q172" s="34"/>
      <c r="R172" s="34"/>
      <c r="S172" s="34"/>
    </row>
    <row r="173" spans="1:20">
      <c r="Q173" s="34"/>
      <c r="R173" s="34"/>
      <c r="S173" s="34"/>
    </row>
    <row r="174" spans="1:20">
      <c r="Q174" s="34"/>
      <c r="R174" s="34"/>
      <c r="S174" s="34"/>
    </row>
    <row r="175" spans="1:20">
      <c r="Q175" s="34"/>
      <c r="R175" s="34"/>
      <c r="S175" s="34"/>
    </row>
    <row r="176" spans="1:20">
      <c r="Q176" s="34"/>
      <c r="R176" s="34"/>
      <c r="S176" s="34"/>
    </row>
    <row r="177" spans="17:19">
      <c r="Q177" s="34"/>
      <c r="R177" s="34"/>
      <c r="S177" s="34"/>
    </row>
    <row r="178" spans="17:19">
      <c r="Q178" s="34"/>
      <c r="R178" s="34"/>
      <c r="S178" s="34"/>
    </row>
  </sheetData>
  <mergeCells count="3">
    <mergeCell ref="B1:R1"/>
    <mergeCell ref="B57:R57"/>
    <mergeCell ref="B114:O114"/>
  </mergeCells>
  <conditionalFormatting sqref="E55 C111:N111 C168:N168">
    <cfRule type="containsText" dxfId="1" priority="1" stopIfTrue="1" operator="containsText" text="KO">
      <formula>NOT(ISERROR(SEARCH("KO",C55)))</formula>
    </cfRule>
    <cfRule type="containsText" dxfId="0" priority="2" stopIfTrue="1" operator="containsText" text="OK">
      <formula>NOT(ISERROR(SEARCH("OK",C55)))</formula>
    </cfRule>
  </conditionalFormatting>
  <conditionalFormatting sqref="D168:N168">
    <cfRule type="iconSet" priority="3">
      <iconSet>
        <cfvo type="percent" val="0"/>
        <cfvo type="percent" val="33"/>
        <cfvo type="percent" val="&quot;$C$154&quot;"/>
      </iconSet>
    </cfRule>
    <cfRule type="iconSet" priority="4">
      <iconSet iconSet="3Symbols">
        <cfvo type="percent" val="0"/>
        <cfvo type="percent" val="33"/>
        <cfvo type="percent" val="67"/>
      </iconSet>
    </cfRule>
    <cfRule type="expression" priority="5" stopIfTrue="1">
      <formula>$D$167=$D$110=$D$54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NEAUD Sylvie</dc:creator>
  <cp:lastModifiedBy>NEAUD Sylvie</cp:lastModifiedBy>
  <dcterms:created xsi:type="dcterms:W3CDTF">2018-12-15T17:18:55Z</dcterms:created>
  <dcterms:modified xsi:type="dcterms:W3CDTF">2018-12-15T17:21:31Z</dcterms:modified>
</cp:coreProperties>
</file>